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30" windowWidth="20955" windowHeight="9720" activeTab="1"/>
  </bookViews>
  <sheets>
    <sheet name="rom" sheetId="1" r:id="rId1"/>
    <sheet name="rus" sheetId="2" r:id="rId2"/>
  </sheets>
  <definedNames>
    <definedName name="_xlnm.Print_Area" localSheetId="0">rom!$A$1:$E$16</definedName>
    <definedName name="_xlnm.Print_Area" localSheetId="1">rus!$A$1:$E$16</definedName>
  </definedNames>
  <calcPr calcId="145621"/>
</workbook>
</file>

<file path=xl/calcChain.xml><?xml version="1.0" encoding="utf-8"?>
<calcChain xmlns="http://schemas.openxmlformats.org/spreadsheetml/2006/main">
  <c r="G16" i="2" l="1"/>
  <c r="F16" i="2"/>
  <c r="G15" i="2"/>
  <c r="F15" i="2"/>
  <c r="G14" i="2"/>
  <c r="F14" i="2"/>
  <c r="G13" i="2"/>
  <c r="F13" i="2"/>
  <c r="G12" i="2"/>
  <c r="F12" i="2"/>
  <c r="G11" i="2"/>
  <c r="F11" i="2"/>
  <c r="G10" i="2"/>
  <c r="F10" i="2"/>
  <c r="G9" i="2"/>
  <c r="F9" i="2"/>
  <c r="G8" i="2"/>
  <c r="F8" i="2"/>
  <c r="G7" i="2"/>
  <c r="F7" i="2"/>
  <c r="E6" i="2"/>
  <c r="E5" i="2" s="1"/>
  <c r="D6" i="2"/>
  <c r="G6" i="2" s="1"/>
  <c r="C6" i="2"/>
  <c r="F6" i="2" s="1"/>
  <c r="D5" i="2"/>
  <c r="G7" i="1"/>
  <c r="G8" i="1"/>
  <c r="G9" i="1"/>
  <c r="G10" i="1"/>
  <c r="G11" i="1"/>
  <c r="G12" i="1"/>
  <c r="G13" i="1"/>
  <c r="G14" i="1"/>
  <c r="G15" i="1"/>
  <c r="G16" i="1"/>
  <c r="F7" i="1"/>
  <c r="F8" i="1"/>
  <c r="F9" i="1"/>
  <c r="F10" i="1"/>
  <c r="F11" i="1"/>
  <c r="F12" i="1"/>
  <c r="F13" i="1"/>
  <c r="F14" i="1"/>
  <c r="F15" i="1"/>
  <c r="F16" i="1"/>
  <c r="C5" i="2" l="1"/>
  <c r="C6" i="1"/>
  <c r="D6" i="1"/>
  <c r="D5" i="1" s="1"/>
  <c r="E6" i="1"/>
  <c r="E5" i="1" s="1"/>
  <c r="F6" i="1" l="1"/>
  <c r="C5" i="1"/>
  <c r="G6" i="1"/>
</calcChain>
</file>

<file path=xl/sharedStrings.xml><?xml version="1.0" encoding="utf-8"?>
<sst xmlns="http://schemas.openxmlformats.org/spreadsheetml/2006/main" count="58" uniqueCount="46">
  <si>
    <t>Denumire</t>
  </si>
  <si>
    <t>Cheltuieli administrative</t>
  </si>
  <si>
    <t>Proiect</t>
  </si>
  <si>
    <t>1.2  Contribuţii de asigurări sociale de stat obligatorii</t>
  </si>
  <si>
    <t xml:space="preserve">Cod </t>
  </si>
  <si>
    <t>Estimat</t>
  </si>
  <si>
    <t>1.3  Prime de asigurare obligatorie de asistenţă medicală</t>
  </si>
  <si>
    <t xml:space="preserve">Inclusiv </t>
  </si>
  <si>
    <t>1. Cheltuieli de personal, total</t>
  </si>
  <si>
    <t>1.1  Remunerarea muncii</t>
  </si>
  <si>
    <t>21</t>
  </si>
  <si>
    <t>211</t>
  </si>
  <si>
    <t>2121</t>
  </si>
  <si>
    <t>22</t>
  </si>
  <si>
    <t>2122</t>
  </si>
  <si>
    <t>2.  Bunuri şi servicii</t>
  </si>
  <si>
    <t>31</t>
  </si>
  <si>
    <t>2</t>
  </si>
  <si>
    <t>27</t>
  </si>
  <si>
    <t>33</t>
  </si>
  <si>
    <t>3. Prestaţii sociale</t>
  </si>
  <si>
    <t>4. Mijloace fixe</t>
  </si>
  <si>
    <t>5. Stocuri de materiale circulante</t>
  </si>
  <si>
    <t>Tabelul 4</t>
  </si>
  <si>
    <t>Cheltuieli administrative şi efectivul de personal pe FAOAM</t>
  </si>
  <si>
    <r>
      <t>I. Cheltuieli în total,</t>
    </r>
    <r>
      <rPr>
        <b/>
        <i/>
        <sz val="10"/>
        <color theme="1"/>
        <rFont val="Calibri"/>
        <family val="2"/>
        <charset val="204"/>
        <scheme val="minor"/>
      </rPr>
      <t xml:space="preserve"> </t>
    </r>
    <r>
      <rPr>
        <b/>
        <sz val="10"/>
        <color theme="1"/>
        <rFont val="Calibri"/>
        <family val="2"/>
        <charset val="204"/>
        <scheme val="minor"/>
      </rPr>
      <t>mii lei</t>
    </r>
  </si>
  <si>
    <r>
      <t>6 .Efectivul de personal,</t>
    </r>
    <r>
      <rPr>
        <sz val="10"/>
        <color theme="1"/>
        <rFont val="Calibri"/>
        <family val="2"/>
        <charset val="204"/>
        <scheme val="minor"/>
      </rPr>
      <t xml:space="preserve"> </t>
    </r>
    <r>
      <rPr>
        <b/>
        <sz val="10"/>
        <color theme="1"/>
        <rFont val="Calibri"/>
        <family val="2"/>
        <charset val="204"/>
        <scheme val="minor"/>
      </rPr>
      <t>unităţi</t>
    </r>
  </si>
  <si>
    <t>7. Salariul mediu lunar, lei</t>
  </si>
  <si>
    <t>Таблица 4</t>
  </si>
  <si>
    <t xml:space="preserve"> Административные расходы ФОМС и численность персонала</t>
  </si>
  <si>
    <t>Наименование</t>
  </si>
  <si>
    <t>Код</t>
  </si>
  <si>
    <t>Проект</t>
  </si>
  <si>
    <t>Прогноз</t>
  </si>
  <si>
    <r>
      <t xml:space="preserve">Расходы, всего тыс.лей, </t>
    </r>
    <r>
      <rPr>
        <i/>
        <sz val="10"/>
        <color theme="1"/>
        <rFont val="Times New Roman"/>
        <family val="1"/>
        <charset val="204"/>
      </rPr>
      <t>тыс. леев</t>
    </r>
  </si>
  <si>
    <t>1. Расходы на персонал, всего</t>
  </si>
  <si>
    <t>в том числе</t>
  </si>
  <si>
    <t>1.1 Оплата труда</t>
  </si>
  <si>
    <t>1.2  Взносы обязательного государственного социального страхования</t>
  </si>
  <si>
    <t>1.3  Взносы обязательного медицинского страхования</t>
  </si>
  <si>
    <t>2.  Товары и услуги</t>
  </si>
  <si>
    <t>3. Социальные выплаты</t>
  </si>
  <si>
    <t>4. Основные средства</t>
  </si>
  <si>
    <t>5. Запасы оборотных материалов</t>
  </si>
  <si>
    <r>
      <t xml:space="preserve">6 .Численность персонала, </t>
    </r>
    <r>
      <rPr>
        <i/>
        <sz val="10"/>
        <color theme="1"/>
        <rFont val="Calibri"/>
        <family val="2"/>
        <charset val="204"/>
        <scheme val="minor"/>
      </rPr>
      <t>единиц</t>
    </r>
  </si>
  <si>
    <r>
      <t xml:space="preserve">7. Среднемесячная заработная плата, </t>
    </r>
    <r>
      <rPr>
        <i/>
        <sz val="10"/>
        <color theme="1"/>
        <rFont val="Calibri"/>
        <family val="2"/>
        <charset val="204"/>
        <scheme val="minor"/>
      </rPr>
      <t>тыс. леев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</si>
</sst>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3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color rgb="FF002060"/>
      <name val="Calibri"/>
      <family val="2"/>
      <charset val="204"/>
      <scheme val="minor"/>
    </font>
    <font>
      <b/>
      <sz val="10"/>
      <color rgb="FFFF0000"/>
      <name val="Calibri"/>
      <family val="2"/>
      <charset val="204"/>
      <scheme val="minor"/>
    </font>
    <font>
      <b/>
      <i/>
      <sz val="10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Alignment="1"/>
    <xf numFmtId="0" fontId="1" fillId="0" borderId="0" xfId="0" applyFont="1"/>
    <xf numFmtId="0" fontId="1" fillId="0" borderId="0" xfId="0" applyFont="1" applyBorder="1" applyAlignment="1"/>
    <xf numFmtId="0" fontId="3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49" fontId="4" fillId="0" borderId="1" xfId="0" applyNumberFormat="1" applyFont="1" applyBorder="1" applyAlignment="1">
      <alignment horizontal="center" vertical="center" wrapText="1"/>
    </xf>
    <xf numFmtId="164" fontId="5" fillId="0" borderId="1" xfId="0" applyNumberFormat="1" applyFont="1" applyFill="1" applyBorder="1"/>
    <xf numFmtId="0" fontId="5" fillId="0" borderId="1" xfId="0" applyFont="1" applyBorder="1" applyAlignment="1">
      <alignment horizontal="left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164" fontId="6" fillId="0" borderId="1" xfId="0" applyNumberFormat="1" applyFont="1" applyFill="1" applyBorder="1"/>
    <xf numFmtId="164" fontId="8" fillId="0" borderId="1" xfId="0" applyNumberFormat="1" applyFont="1" applyFill="1" applyBorder="1"/>
    <xf numFmtId="49" fontId="5" fillId="0" borderId="1" xfId="0" applyNumberFormat="1" applyFont="1" applyBorder="1"/>
    <xf numFmtId="164" fontId="5" fillId="0" borderId="1" xfId="0" quotePrefix="1" applyNumberFormat="1" applyFont="1" applyFill="1" applyBorder="1"/>
    <xf numFmtId="49" fontId="9" fillId="0" borderId="1" xfId="0" applyNumberFormat="1" applyFont="1" applyBorder="1" applyAlignment="1">
      <alignment horizontal="center"/>
    </xf>
    <xf numFmtId="0" fontId="9" fillId="0" borderId="1" xfId="0" applyFont="1" applyBorder="1"/>
    <xf numFmtId="164" fontId="5" fillId="0" borderId="1" xfId="0" applyNumberFormat="1" applyFont="1" applyBorder="1" applyAlignment="1"/>
    <xf numFmtId="0" fontId="6" fillId="0" borderId="0" xfId="0" applyFont="1"/>
    <xf numFmtId="164" fontId="5" fillId="0" borderId="3" xfId="0" applyNumberFormat="1" applyFont="1" applyFill="1" applyBorder="1"/>
    <xf numFmtId="164" fontId="0" fillId="0" borderId="0" xfId="0" applyNumberFormat="1"/>
    <xf numFmtId="164" fontId="4" fillId="0" borderId="1" xfId="0" applyNumberFormat="1" applyFont="1" applyBorder="1"/>
    <xf numFmtId="0" fontId="0" fillId="0" borderId="0" xfId="0" applyAlignment="1">
      <alignment horizontal="right"/>
    </xf>
    <xf numFmtId="0" fontId="0" fillId="0" borderId="2" xfId="0" applyBorder="1"/>
    <xf numFmtId="0" fontId="11" fillId="0" borderId="4" xfId="0" applyFont="1" applyBorder="1"/>
    <xf numFmtId="0" fontId="2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view="pageBreakPreview" zoomScale="93" zoomScaleNormal="100" zoomScaleSheetLayoutView="93" workbookViewId="0">
      <selection activeCell="O7" sqref="O7"/>
    </sheetView>
  </sheetViews>
  <sheetFormatPr defaultRowHeight="15" x14ac:dyDescent="0.25"/>
  <cols>
    <col min="1" max="1" width="33.28515625" customWidth="1"/>
    <col min="2" max="2" width="5" customWidth="1"/>
    <col min="3" max="3" width="11.7109375" customWidth="1"/>
    <col min="4" max="4" width="11.5703125" customWidth="1"/>
    <col min="5" max="5" width="14.140625" customWidth="1"/>
    <col min="6" max="6" width="23.42578125" hidden="1" customWidth="1"/>
    <col min="7" max="7" width="8" hidden="1" customWidth="1"/>
  </cols>
  <sheetData>
    <row r="1" spans="1:8" x14ac:dyDescent="0.25">
      <c r="E1" s="24" t="s">
        <v>23</v>
      </c>
    </row>
    <row r="2" spans="1:8" ht="39" customHeight="1" x14ac:dyDescent="0.25">
      <c r="A2" s="27" t="s">
        <v>24</v>
      </c>
      <c r="B2" s="27"/>
      <c r="C2" s="27"/>
      <c r="D2" s="27"/>
      <c r="E2" s="27"/>
    </row>
    <row r="3" spans="1:8" ht="15" customHeight="1" x14ac:dyDescent="0.25">
      <c r="A3" s="28" t="s">
        <v>0</v>
      </c>
      <c r="B3" s="28" t="s">
        <v>4</v>
      </c>
      <c r="C3" s="5">
        <v>2016</v>
      </c>
      <c r="D3" s="5">
        <v>2017</v>
      </c>
      <c r="E3" s="5">
        <v>2018</v>
      </c>
      <c r="F3" s="3" t="s">
        <v>1</v>
      </c>
      <c r="G3" s="1"/>
      <c r="H3" s="2"/>
    </row>
    <row r="4" spans="1:8" x14ac:dyDescent="0.25">
      <c r="A4" s="28"/>
      <c r="B4" s="28"/>
      <c r="C4" s="5" t="s">
        <v>2</v>
      </c>
      <c r="D4" s="5" t="s">
        <v>5</v>
      </c>
      <c r="E4" s="5" t="s">
        <v>5</v>
      </c>
      <c r="F4" s="2">
        <v>2016</v>
      </c>
      <c r="G4" s="2">
        <v>2017</v>
      </c>
      <c r="H4" s="2">
        <v>2018</v>
      </c>
    </row>
    <row r="5" spans="1:8" ht="15" customHeight="1" x14ac:dyDescent="0.25">
      <c r="A5" s="6" t="s">
        <v>25</v>
      </c>
      <c r="B5" s="7" t="s">
        <v>17</v>
      </c>
      <c r="C5" s="8">
        <f>C6+C11+C12+C13+C14</f>
        <v>80605.600000000006</v>
      </c>
      <c r="D5" s="8">
        <f>D6+D11+D12+D13+D14</f>
        <v>87765.400000000009</v>
      </c>
      <c r="E5" s="8">
        <f>E6+E11+E12+E13+E14</f>
        <v>94111.7</v>
      </c>
      <c r="F5" s="22">
        <v>87765.4</v>
      </c>
      <c r="G5" s="22">
        <v>94111.7</v>
      </c>
    </row>
    <row r="6" spans="1:8" ht="15" customHeight="1" x14ac:dyDescent="0.25">
      <c r="A6" s="9" t="s">
        <v>8</v>
      </c>
      <c r="B6" s="10" t="s">
        <v>10</v>
      </c>
      <c r="C6" s="8">
        <f t="shared" ref="C6:E6" si="0">C8+C9+C10</f>
        <v>57945.700000000004</v>
      </c>
      <c r="D6" s="8">
        <f t="shared" si="0"/>
        <v>63092.7</v>
      </c>
      <c r="E6" s="8">
        <f t="shared" si="0"/>
        <v>67655</v>
      </c>
      <c r="F6" s="21">
        <f>87765.4/80605.6*C6</f>
        <v>63092.732251605346</v>
      </c>
      <c r="G6" s="22">
        <f>94111.7/87765.4*D6</f>
        <v>67654.921581739502</v>
      </c>
    </row>
    <row r="7" spans="1:8" ht="10.5" customHeight="1" x14ac:dyDescent="0.25">
      <c r="A7" s="4" t="s">
        <v>7</v>
      </c>
      <c r="B7" s="10"/>
      <c r="C7" s="8"/>
      <c r="D7" s="8"/>
      <c r="E7" s="8"/>
      <c r="F7" s="21">
        <f t="shared" ref="F7:F16" si="1">87765.4/80605.6*C7</f>
        <v>0</v>
      </c>
      <c r="G7" s="22">
        <f t="shared" ref="G7:G16" si="2">94111.7/87765.4*D7</f>
        <v>0</v>
      </c>
    </row>
    <row r="8" spans="1:8" x14ac:dyDescent="0.25">
      <c r="A8" s="11" t="s">
        <v>9</v>
      </c>
      <c r="B8" s="12" t="s">
        <v>11</v>
      </c>
      <c r="C8" s="14">
        <v>45743.3</v>
      </c>
      <c r="D8" s="13">
        <v>49806.5</v>
      </c>
      <c r="E8" s="13">
        <v>53408</v>
      </c>
      <c r="F8" s="21">
        <f t="shared" si="1"/>
        <v>49806.452924114448</v>
      </c>
      <c r="G8" s="22">
        <f t="shared" si="2"/>
        <v>53407.998893071759</v>
      </c>
    </row>
    <row r="9" spans="1:8" ht="25.5" x14ac:dyDescent="0.25">
      <c r="A9" s="11" t="s">
        <v>3</v>
      </c>
      <c r="B9" s="12" t="s">
        <v>12</v>
      </c>
      <c r="C9" s="13">
        <v>10144</v>
      </c>
      <c r="D9" s="13">
        <v>11045</v>
      </c>
      <c r="E9" s="13">
        <v>11843.7</v>
      </c>
      <c r="F9" s="21">
        <f t="shared" si="1"/>
        <v>11045.041753922804</v>
      </c>
      <c r="G9" s="22">
        <f t="shared" si="2"/>
        <v>11843.661927137575</v>
      </c>
    </row>
    <row r="10" spans="1:8" ht="25.5" x14ac:dyDescent="0.25">
      <c r="A10" s="11" t="s">
        <v>6</v>
      </c>
      <c r="B10" s="12" t="s">
        <v>14</v>
      </c>
      <c r="C10" s="13">
        <v>2058.4</v>
      </c>
      <c r="D10" s="13">
        <v>2241.1999999999998</v>
      </c>
      <c r="E10" s="13">
        <v>2403.3000000000002</v>
      </c>
      <c r="F10" s="21">
        <f t="shared" si="1"/>
        <v>2241.2375735680894</v>
      </c>
      <c r="G10" s="22">
        <f t="shared" si="2"/>
        <v>2403.2607615301704</v>
      </c>
    </row>
    <row r="11" spans="1:8" x14ac:dyDescent="0.25">
      <c r="A11" s="15" t="s">
        <v>15</v>
      </c>
      <c r="B11" s="7" t="s">
        <v>13</v>
      </c>
      <c r="C11" s="8">
        <v>12987.9</v>
      </c>
      <c r="D11" s="8">
        <v>14141.6</v>
      </c>
      <c r="E11" s="8">
        <v>15164.2</v>
      </c>
      <c r="F11" s="21">
        <f t="shared" si="1"/>
        <v>14141.551438857843</v>
      </c>
      <c r="G11" s="22">
        <f t="shared" si="2"/>
        <v>15164.176506003507</v>
      </c>
    </row>
    <row r="12" spans="1:8" x14ac:dyDescent="0.25">
      <c r="A12" s="15" t="s">
        <v>20</v>
      </c>
      <c r="B12" s="7" t="s">
        <v>18</v>
      </c>
      <c r="C12" s="8">
        <v>316</v>
      </c>
      <c r="D12" s="8">
        <v>344.1</v>
      </c>
      <c r="E12" s="8">
        <v>368.8</v>
      </c>
      <c r="F12" s="21">
        <f t="shared" si="1"/>
        <v>344.06872971604946</v>
      </c>
      <c r="G12" s="22">
        <f t="shared" si="2"/>
        <v>368.98180797899863</v>
      </c>
    </row>
    <row r="13" spans="1:8" x14ac:dyDescent="0.25">
      <c r="A13" s="15" t="s">
        <v>21</v>
      </c>
      <c r="B13" s="7" t="s">
        <v>16</v>
      </c>
      <c r="C13" s="16">
        <v>8161.3</v>
      </c>
      <c r="D13" s="16">
        <v>8886.2000000000007</v>
      </c>
      <c r="E13" s="16">
        <v>9528.7999999999993</v>
      </c>
      <c r="F13" s="21">
        <f t="shared" si="1"/>
        <v>8886.2282399734013</v>
      </c>
      <c r="G13" s="22">
        <f t="shared" si="2"/>
        <v>9528.7594945160636</v>
      </c>
    </row>
    <row r="14" spans="1:8" x14ac:dyDescent="0.25">
      <c r="A14" s="15" t="s">
        <v>22</v>
      </c>
      <c r="B14" s="7" t="s">
        <v>19</v>
      </c>
      <c r="C14" s="8">
        <v>1194.7</v>
      </c>
      <c r="D14" s="8">
        <v>1300.8</v>
      </c>
      <c r="E14" s="8">
        <v>1394.9</v>
      </c>
      <c r="F14" s="21">
        <f t="shared" si="1"/>
        <v>1300.8193398473554</v>
      </c>
      <c r="G14" s="22">
        <f t="shared" si="2"/>
        <v>1394.8606097619336</v>
      </c>
    </row>
    <row r="15" spans="1:8" x14ac:dyDescent="0.25">
      <c r="A15" s="6" t="s">
        <v>26</v>
      </c>
      <c r="B15" s="17"/>
      <c r="C15" s="23">
        <v>330.5</v>
      </c>
      <c r="D15" s="23">
        <v>330.5</v>
      </c>
      <c r="E15" s="23">
        <v>330.5</v>
      </c>
      <c r="F15" s="21">
        <f t="shared" si="1"/>
        <v>359.85669357960239</v>
      </c>
      <c r="G15" s="22">
        <f t="shared" si="2"/>
        <v>354.3983944698025</v>
      </c>
    </row>
    <row r="16" spans="1:8" x14ac:dyDescent="0.25">
      <c r="A16" s="6" t="s">
        <v>27</v>
      </c>
      <c r="B16" s="18"/>
      <c r="C16" s="19">
        <v>11534</v>
      </c>
      <c r="D16" s="19">
        <v>12558</v>
      </c>
      <c r="E16" s="19">
        <v>13466</v>
      </c>
      <c r="F16" s="21">
        <f t="shared" si="1"/>
        <v>12558.508634635806</v>
      </c>
      <c r="G16" s="22">
        <f t="shared" si="2"/>
        <v>13466.066680035641</v>
      </c>
    </row>
    <row r="17" spans="1:5" x14ac:dyDescent="0.25">
      <c r="A17" s="20"/>
      <c r="B17" s="20"/>
      <c r="C17" s="20"/>
      <c r="D17" s="20"/>
      <c r="E17" s="20"/>
    </row>
    <row r="18" spans="1:5" x14ac:dyDescent="0.25">
      <c r="A18" s="20"/>
      <c r="B18" s="20"/>
      <c r="C18" s="20"/>
      <c r="D18" s="20"/>
      <c r="E18" s="20"/>
    </row>
  </sheetData>
  <mergeCells count="3">
    <mergeCell ref="A2:E2"/>
    <mergeCell ref="A3:A4"/>
    <mergeCell ref="B3:B4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  <colBreaks count="1" manualBreakCount="1">
    <brk id="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8"/>
  <sheetViews>
    <sheetView tabSelected="1" zoomScaleNormal="100" workbookViewId="0">
      <selection activeCell="A19" sqref="A19"/>
    </sheetView>
  </sheetViews>
  <sheetFormatPr defaultRowHeight="15" x14ac:dyDescent="0.25"/>
  <cols>
    <col min="1" max="1" width="40.7109375" customWidth="1"/>
    <col min="2" max="2" width="5" customWidth="1"/>
    <col min="3" max="3" width="11.7109375" customWidth="1"/>
    <col min="4" max="4" width="11.5703125" customWidth="1"/>
    <col min="5" max="5" width="14.140625" customWidth="1"/>
    <col min="6" max="6" width="23.42578125" hidden="1" customWidth="1"/>
    <col min="7" max="7" width="8" hidden="1" customWidth="1"/>
  </cols>
  <sheetData>
    <row r="1" spans="1:13" x14ac:dyDescent="0.25">
      <c r="E1" s="24" t="s">
        <v>28</v>
      </c>
    </row>
    <row r="2" spans="1:13" ht="34.5" customHeight="1" x14ac:dyDescent="0.25">
      <c r="A2" s="29" t="s">
        <v>29</v>
      </c>
      <c r="B2" s="29"/>
      <c r="C2" s="29"/>
      <c r="D2" s="29"/>
      <c r="E2" s="29"/>
    </row>
    <row r="3" spans="1:13" ht="15" customHeight="1" x14ac:dyDescent="0.25">
      <c r="A3" s="30" t="s">
        <v>30</v>
      </c>
      <c r="B3" s="30" t="s">
        <v>31</v>
      </c>
      <c r="C3" s="5">
        <v>2016</v>
      </c>
      <c r="D3" s="5">
        <v>2017</v>
      </c>
      <c r="E3" s="5">
        <v>2018</v>
      </c>
      <c r="F3" s="3" t="s">
        <v>1</v>
      </c>
      <c r="G3" s="1"/>
      <c r="H3" s="2"/>
    </row>
    <row r="4" spans="1:13" x14ac:dyDescent="0.25">
      <c r="A4" s="31"/>
      <c r="B4" s="31"/>
      <c r="C4" s="5" t="s">
        <v>32</v>
      </c>
      <c r="D4" s="5" t="s">
        <v>33</v>
      </c>
      <c r="E4" s="5" t="s">
        <v>33</v>
      </c>
      <c r="F4" s="2">
        <v>2016</v>
      </c>
      <c r="G4" s="2">
        <v>2017</v>
      </c>
      <c r="H4" s="2">
        <v>2018</v>
      </c>
      <c r="M4" s="25"/>
    </row>
    <row r="5" spans="1:13" ht="15" customHeight="1" x14ac:dyDescent="0.25">
      <c r="A5" s="26" t="s">
        <v>34</v>
      </c>
      <c r="B5" s="7" t="s">
        <v>17</v>
      </c>
      <c r="C5" s="8">
        <f>C6+C11+C12+C13+C14</f>
        <v>80605.600000000006</v>
      </c>
      <c r="D5" s="8">
        <f>D6+D11+D12+D13+D14</f>
        <v>87765.400000000009</v>
      </c>
      <c r="E5" s="8">
        <f>E6+E11+E12+E13+E14</f>
        <v>94111.7</v>
      </c>
      <c r="F5" s="22">
        <v>87765.4</v>
      </c>
      <c r="G5" s="22">
        <v>94111.7</v>
      </c>
    </row>
    <row r="6" spans="1:13" ht="15" customHeight="1" x14ac:dyDescent="0.25">
      <c r="A6" s="9" t="s">
        <v>35</v>
      </c>
      <c r="B6" s="10" t="s">
        <v>10</v>
      </c>
      <c r="C6" s="8">
        <f t="shared" ref="C6:E6" si="0">C8+C9+C10</f>
        <v>57945.700000000004</v>
      </c>
      <c r="D6" s="8">
        <f t="shared" si="0"/>
        <v>63092.7</v>
      </c>
      <c r="E6" s="8">
        <f t="shared" si="0"/>
        <v>67655</v>
      </c>
      <c r="F6" s="21">
        <f>87765.4/80605.6*C6</f>
        <v>63092.732251605346</v>
      </c>
      <c r="G6" s="22">
        <f>94111.7/87765.4*D6</f>
        <v>67654.921581739502</v>
      </c>
    </row>
    <row r="7" spans="1:13" ht="10.5" customHeight="1" x14ac:dyDescent="0.25">
      <c r="A7" s="4" t="s">
        <v>36</v>
      </c>
      <c r="B7" s="10"/>
      <c r="C7" s="8"/>
      <c r="D7" s="8"/>
      <c r="E7" s="8"/>
      <c r="F7" s="21">
        <f t="shared" ref="F7:F16" si="1">87765.4/80605.6*C7</f>
        <v>0</v>
      </c>
      <c r="G7" s="22">
        <f t="shared" ref="G7:G16" si="2">94111.7/87765.4*D7</f>
        <v>0</v>
      </c>
    </row>
    <row r="8" spans="1:13" x14ac:dyDescent="0.25">
      <c r="A8" s="11" t="s">
        <v>37</v>
      </c>
      <c r="B8" s="12" t="s">
        <v>11</v>
      </c>
      <c r="C8" s="14">
        <v>45743.3</v>
      </c>
      <c r="D8" s="13">
        <v>49806.5</v>
      </c>
      <c r="E8" s="13">
        <v>53408</v>
      </c>
      <c r="F8" s="21">
        <f t="shared" si="1"/>
        <v>49806.452924114448</v>
      </c>
      <c r="G8" s="22">
        <f t="shared" si="2"/>
        <v>53407.998893071759</v>
      </c>
    </row>
    <row r="9" spans="1:13" ht="25.5" x14ac:dyDescent="0.25">
      <c r="A9" s="11" t="s">
        <v>38</v>
      </c>
      <c r="B9" s="12" t="s">
        <v>12</v>
      </c>
      <c r="C9" s="13">
        <v>10144</v>
      </c>
      <c r="D9" s="13">
        <v>11045</v>
      </c>
      <c r="E9" s="13">
        <v>11843.7</v>
      </c>
      <c r="F9" s="21">
        <f t="shared" si="1"/>
        <v>11045.041753922804</v>
      </c>
      <c r="G9" s="22">
        <f t="shared" si="2"/>
        <v>11843.661927137575</v>
      </c>
    </row>
    <row r="10" spans="1:13" ht="25.5" x14ac:dyDescent="0.25">
      <c r="A10" s="11" t="s">
        <v>39</v>
      </c>
      <c r="B10" s="12" t="s">
        <v>14</v>
      </c>
      <c r="C10" s="13">
        <v>2058.4</v>
      </c>
      <c r="D10" s="13">
        <v>2241.1999999999998</v>
      </c>
      <c r="E10" s="13">
        <v>2403.3000000000002</v>
      </c>
      <c r="F10" s="21">
        <f t="shared" si="1"/>
        <v>2241.2375735680894</v>
      </c>
      <c r="G10" s="22">
        <f t="shared" si="2"/>
        <v>2403.2607615301704</v>
      </c>
    </row>
    <row r="11" spans="1:13" x14ac:dyDescent="0.25">
      <c r="A11" s="15" t="s">
        <v>40</v>
      </c>
      <c r="B11" s="7" t="s">
        <v>13</v>
      </c>
      <c r="C11" s="8">
        <v>12987.9</v>
      </c>
      <c r="D11" s="8">
        <v>14141.6</v>
      </c>
      <c r="E11" s="8">
        <v>15164.2</v>
      </c>
      <c r="F11" s="21">
        <f t="shared" si="1"/>
        <v>14141.551438857843</v>
      </c>
      <c r="G11" s="22">
        <f t="shared" si="2"/>
        <v>15164.176506003507</v>
      </c>
    </row>
    <row r="12" spans="1:13" x14ac:dyDescent="0.25">
      <c r="A12" s="15" t="s">
        <v>41</v>
      </c>
      <c r="B12" s="7" t="s">
        <v>18</v>
      </c>
      <c r="C12" s="8">
        <v>316</v>
      </c>
      <c r="D12" s="8">
        <v>344.1</v>
      </c>
      <c r="E12" s="8">
        <v>368.8</v>
      </c>
      <c r="F12" s="21">
        <f t="shared" si="1"/>
        <v>344.06872971604946</v>
      </c>
      <c r="G12" s="22">
        <f t="shared" si="2"/>
        <v>368.98180797899863</v>
      </c>
    </row>
    <row r="13" spans="1:13" x14ac:dyDescent="0.25">
      <c r="A13" s="15" t="s">
        <v>42</v>
      </c>
      <c r="B13" s="7" t="s">
        <v>16</v>
      </c>
      <c r="C13" s="16">
        <v>8161.3</v>
      </c>
      <c r="D13" s="16">
        <v>8886.2000000000007</v>
      </c>
      <c r="E13" s="16">
        <v>9528.7999999999993</v>
      </c>
      <c r="F13" s="21">
        <f t="shared" si="1"/>
        <v>8886.2282399734013</v>
      </c>
      <c r="G13" s="22">
        <f t="shared" si="2"/>
        <v>9528.7594945160636</v>
      </c>
    </row>
    <row r="14" spans="1:13" x14ac:dyDescent="0.25">
      <c r="A14" s="15" t="s">
        <v>43</v>
      </c>
      <c r="B14" s="7" t="s">
        <v>19</v>
      </c>
      <c r="C14" s="8">
        <v>1194.7</v>
      </c>
      <c r="D14" s="8">
        <v>1300.8</v>
      </c>
      <c r="E14" s="8">
        <v>1394.9</v>
      </c>
      <c r="F14" s="21">
        <f t="shared" si="1"/>
        <v>1300.8193398473554</v>
      </c>
      <c r="G14" s="22">
        <f t="shared" si="2"/>
        <v>1394.8606097619336</v>
      </c>
    </row>
    <row r="15" spans="1:13" x14ac:dyDescent="0.25">
      <c r="A15" s="6" t="s">
        <v>44</v>
      </c>
      <c r="B15" s="17"/>
      <c r="C15" s="23">
        <v>330.5</v>
      </c>
      <c r="D15" s="23">
        <v>330.5</v>
      </c>
      <c r="E15" s="23">
        <v>330.5</v>
      </c>
      <c r="F15" s="21">
        <f t="shared" si="1"/>
        <v>359.85669357960239</v>
      </c>
      <c r="G15" s="22">
        <f t="shared" si="2"/>
        <v>354.3983944698025</v>
      </c>
    </row>
    <row r="16" spans="1:13" x14ac:dyDescent="0.25">
      <c r="A16" s="6" t="s">
        <v>45</v>
      </c>
      <c r="B16" s="18"/>
      <c r="C16" s="19">
        <v>11534</v>
      </c>
      <c r="D16" s="19">
        <v>12558</v>
      </c>
      <c r="E16" s="19">
        <v>13466</v>
      </c>
      <c r="F16" s="21">
        <f t="shared" si="1"/>
        <v>12558.508634635806</v>
      </c>
      <c r="G16" s="22">
        <f t="shared" si="2"/>
        <v>13466.066680035641</v>
      </c>
    </row>
    <row r="17" spans="1:5" x14ac:dyDescent="0.25">
      <c r="A17" s="20"/>
      <c r="B17" s="20"/>
      <c r="C17" s="20"/>
      <c r="D17" s="20"/>
      <c r="E17" s="20"/>
    </row>
    <row r="18" spans="1:5" x14ac:dyDescent="0.25">
      <c r="A18" s="20"/>
      <c r="B18" s="20"/>
      <c r="C18" s="20"/>
      <c r="D18" s="20"/>
      <c r="E18" s="20"/>
    </row>
  </sheetData>
  <mergeCells count="3">
    <mergeCell ref="A2:E2"/>
    <mergeCell ref="A3:A4"/>
    <mergeCell ref="B3:B4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rom</vt:lpstr>
      <vt:lpstr>rus</vt:lpstr>
      <vt:lpstr>rom!Print_Area</vt:lpstr>
      <vt:lpstr>rus!Print_Area</vt:lpstr>
    </vt:vector>
  </TitlesOfParts>
  <Company>RePack by SPecialiST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user2</dc:creator>
  <cp:lastModifiedBy>Lilia Gantea</cp:lastModifiedBy>
  <cp:lastPrinted>2016-05-06T11:43:14Z</cp:lastPrinted>
  <dcterms:created xsi:type="dcterms:W3CDTF">2015-09-08T07:51:23Z</dcterms:created>
  <dcterms:modified xsi:type="dcterms:W3CDTF">2016-05-06T12:55:40Z</dcterms:modified>
</cp:coreProperties>
</file>