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NUSTERGE!!!\desktop\Iesiri AUGUST 2026\"/>
    </mc:Choice>
  </mc:AlternateContent>
  <xr:revisionPtr revIDLastSave="0" documentId="8_{E3CE4B59-9F88-4925-85F1-AFB8533519BE}" xr6:coauthVersionLast="47" xr6:coauthVersionMax="47" xr10:uidLastSave="{00000000-0000-0000-0000-000000000000}"/>
  <bookViews>
    <workbookView xWindow="-120" yWindow="-120" windowWidth="29040" windowHeight="15720" xr2:uid="{377C79F6-4D92-4188-87BE-C41781AD365B}"/>
  </bookViews>
  <sheets>
    <sheet name="Tabelul 4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1" l="1"/>
  <c r="G39" i="1"/>
  <c r="G38" i="1"/>
  <c r="G37" i="1"/>
  <c r="G36" i="1"/>
  <c r="G35" i="1"/>
  <c r="G34" i="1"/>
  <c r="F33" i="1"/>
  <c r="E33" i="1"/>
  <c r="D33" i="1"/>
  <c r="C33" i="1"/>
  <c r="G32" i="1"/>
  <c r="G31" i="1"/>
  <c r="G30" i="1"/>
  <c r="G29" i="1"/>
  <c r="G28" i="1"/>
  <c r="F27" i="1"/>
  <c r="E27" i="1"/>
  <c r="G27" i="1" s="1"/>
  <c r="D27" i="1"/>
  <c r="C27" i="1"/>
  <c r="G26" i="1"/>
  <c r="F25" i="1"/>
  <c r="G25" i="1" s="1"/>
  <c r="E24" i="1"/>
  <c r="G24" i="1" s="1"/>
  <c r="D24" i="1"/>
  <c r="C24" i="1"/>
  <c r="G23" i="1"/>
  <c r="G22" i="1"/>
  <c r="G21" i="1"/>
  <c r="G20" i="1"/>
  <c r="G19" i="1"/>
  <c r="G18" i="1"/>
  <c r="G17" i="1"/>
  <c r="G16" i="1"/>
  <c r="F15" i="1"/>
  <c r="E15" i="1"/>
  <c r="G15" i="1" s="1"/>
  <c r="D15" i="1"/>
  <c r="C15" i="1"/>
  <c r="G14" i="1"/>
  <c r="G13" i="1"/>
  <c r="G12" i="1"/>
  <c r="G11" i="1"/>
  <c r="G9" i="1" s="1"/>
  <c r="F9" i="1"/>
  <c r="E9" i="1"/>
  <c r="D9" i="1"/>
  <c r="C9" i="1"/>
  <c r="F8" i="1"/>
  <c r="G8" i="1" s="1"/>
  <c r="C7" i="1" l="1"/>
  <c r="D7" i="1"/>
  <c r="G33" i="1"/>
  <c r="F7" i="1"/>
  <c r="E7" i="1"/>
  <c r="G7" i="1" s="1"/>
</calcChain>
</file>

<file path=xl/sharedStrings.xml><?xml version="1.0" encoding="utf-8"?>
<sst xmlns="http://schemas.openxmlformats.org/spreadsheetml/2006/main" count="76" uniqueCount="75">
  <si>
    <t>Tabelul 4</t>
  </si>
  <si>
    <t>Cheltuieli administrative şi efectivul de personal pe FAOAM</t>
  </si>
  <si>
    <t>mii lei</t>
  </si>
  <si>
    <t>Denumire</t>
  </si>
  <si>
    <t xml:space="preserve">Cod </t>
  </si>
  <si>
    <t>executat</t>
  </si>
  <si>
    <t xml:space="preserve">aprobat </t>
  </si>
  <si>
    <t xml:space="preserve">propuneri de modificare </t>
  </si>
  <si>
    <t>rectificat</t>
  </si>
  <si>
    <r>
      <t>I. Cheltuieli în total,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b/>
        <sz val="10"/>
        <color theme="1"/>
        <rFont val="Calibri"/>
        <family val="2"/>
        <charset val="204"/>
        <scheme val="minor"/>
      </rPr>
      <t>mii lei</t>
    </r>
  </si>
  <si>
    <t>2</t>
  </si>
  <si>
    <t>Cifre de control</t>
  </si>
  <si>
    <t>1. Cheltuieli de personal, total</t>
  </si>
  <si>
    <t>21</t>
  </si>
  <si>
    <t xml:space="preserve">Inclusiv </t>
  </si>
  <si>
    <t>1.1  Remunerarea muncii</t>
  </si>
  <si>
    <t>2111</t>
  </si>
  <si>
    <t>1.2  Remunerarea muncii temporare</t>
  </si>
  <si>
    <t>2112</t>
  </si>
  <si>
    <t>1.3  Contribuţii de asigurări sociale de stat obligatorii</t>
  </si>
  <si>
    <t>2121</t>
  </si>
  <si>
    <t>1.4  Prime de asigurare obligatorie de asistenţă medicală</t>
  </si>
  <si>
    <t>2122</t>
  </si>
  <si>
    <t>2. Bunuri şi servicii</t>
  </si>
  <si>
    <t>22</t>
  </si>
  <si>
    <t>2.1 Servicii energetice și comunale</t>
  </si>
  <si>
    <t>2221</t>
  </si>
  <si>
    <t>2.2 Servicii informaționale și de telecomunicații</t>
  </si>
  <si>
    <t>2222</t>
  </si>
  <si>
    <t>2.3 Servicii de locațiune</t>
  </si>
  <si>
    <t>2223</t>
  </si>
  <si>
    <t>2.4 Servicii de transport</t>
  </si>
  <si>
    <t>2224</t>
  </si>
  <si>
    <t>2.5 Servicii de reparații curente</t>
  </si>
  <si>
    <t>2225</t>
  </si>
  <si>
    <t>2.6 Formarea profesională</t>
  </si>
  <si>
    <t>2226</t>
  </si>
  <si>
    <t>2.7 Deplasari de serviciu</t>
  </si>
  <si>
    <t>2227</t>
  </si>
  <si>
    <t xml:space="preserve">2.8 Alte servicii </t>
  </si>
  <si>
    <t>2229</t>
  </si>
  <si>
    <t>3. Prestaţii sociale</t>
  </si>
  <si>
    <t>27</t>
  </si>
  <si>
    <t>3.1 Indemnizații la încetarea acţiunii contractului de muncă</t>
  </si>
  <si>
    <t>2732</t>
  </si>
  <si>
    <t>3.2 Indemnizații pentru incapacitatea temporară de muncă achitate din mijloacele financiare ale angajatorului</t>
  </si>
  <si>
    <t>2735</t>
  </si>
  <si>
    <t>4. Mijloace fixe</t>
  </si>
  <si>
    <t>31</t>
  </si>
  <si>
    <t>4.1 Majorarea valorii clădirilor</t>
  </si>
  <si>
    <t>3111</t>
  </si>
  <si>
    <t xml:space="preserve">4.2 Majorarea valorii mașinilor și utilajelor </t>
  </si>
  <si>
    <t>3141</t>
  </si>
  <si>
    <t>4.3 Majorarea valorii mijloacelor de transport</t>
  </si>
  <si>
    <t>3151</t>
  </si>
  <si>
    <t>4.4 Majorarea valorii uneltelor și sculelor, inventarului de producere și gospodăresc</t>
  </si>
  <si>
    <t>3161</t>
  </si>
  <si>
    <t>4.5 Majorarea valorii activelor nemateriale</t>
  </si>
  <si>
    <t>3171</t>
  </si>
  <si>
    <t>5. Stocuri de materiale circulante</t>
  </si>
  <si>
    <t>33</t>
  </si>
  <si>
    <t>5.1 Majorarea valorii combustibilului, carburanților șI lubrifianților</t>
  </si>
  <si>
    <t>3311</t>
  </si>
  <si>
    <t>5.2 Majorarea valorii pieselor de schimb</t>
  </si>
  <si>
    <t>3321</t>
  </si>
  <si>
    <t>5.3 Procurarea medicamentelor și materialelor sanitare</t>
  </si>
  <si>
    <t>3341</t>
  </si>
  <si>
    <t>5.4 Majorarea valorii materialelor de uz gospodăresc și rechizitelor de birou</t>
  </si>
  <si>
    <t>3361</t>
  </si>
  <si>
    <t>5.5 Majorarea valorii materialelor de construcție</t>
  </si>
  <si>
    <t>3371</t>
  </si>
  <si>
    <t>5.5 Accesorii de pat, îmbrăcăminte, îcălțăminte</t>
  </si>
  <si>
    <t>3381</t>
  </si>
  <si>
    <t>5.6 Majorarea valorii altor materiale</t>
  </si>
  <si>
    <t>3391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</si>
</sst>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49" fontId="6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right" vertical="center"/>
    </xf>
    <xf numFmtId="0" fontId="10" fillId="0" borderId="2" xfId="0" applyFont="1" applyBorder="1"/>
    <xf numFmtId="164" fontId="11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/>
    </xf>
    <xf numFmtId="49" fontId="5" fillId="0" borderId="2" xfId="0" applyNumberFormat="1" applyFont="1" applyBorder="1"/>
    <xf numFmtId="49" fontId="12" fillId="0" borderId="2" xfId="0" applyNumberFormat="1" applyFont="1" applyBorder="1"/>
    <xf numFmtId="49" fontId="12" fillId="0" borderId="2" xfId="0" applyNumberFormat="1" applyFont="1" applyBorder="1" applyAlignment="1">
      <alignment wrapText="1"/>
    </xf>
    <xf numFmtId="164" fontId="9" fillId="0" borderId="2" xfId="0" quotePrefix="1" applyNumberFormat="1" applyFont="1" applyBorder="1" applyAlignment="1">
      <alignment horizontal="right" vertical="center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83DB-81CD-4EC0-BF21-C2DDCFB0D752}">
  <dimension ref="A1:I41"/>
  <sheetViews>
    <sheetView tabSelected="1" topLeftCell="A13" zoomScaleNormal="100" workbookViewId="0">
      <selection activeCell="J41" sqref="J41"/>
    </sheetView>
  </sheetViews>
  <sheetFormatPr defaultRowHeight="15" x14ac:dyDescent="0.25"/>
  <cols>
    <col min="1" max="1" width="36.5703125" customWidth="1"/>
    <col min="2" max="2" width="5" customWidth="1"/>
    <col min="3" max="4" width="10.5703125" customWidth="1"/>
    <col min="5" max="5" width="10" customWidth="1"/>
    <col min="6" max="6" width="15" customWidth="1"/>
    <col min="7" max="7" width="12.28515625" customWidth="1"/>
  </cols>
  <sheetData>
    <row r="1" spans="1:9" x14ac:dyDescent="0.25">
      <c r="E1" s="1"/>
      <c r="F1" s="1"/>
      <c r="G1" s="2" t="s">
        <v>0</v>
      </c>
    </row>
    <row r="2" spans="1:9" ht="15.75" customHeight="1" x14ac:dyDescent="0.25">
      <c r="A2" s="31" t="s">
        <v>1</v>
      </c>
      <c r="B2" s="31"/>
      <c r="C2" s="31"/>
      <c r="D2" s="31"/>
      <c r="E2" s="31"/>
      <c r="F2" s="31"/>
      <c r="G2" s="31"/>
      <c r="H2" s="3"/>
      <c r="I2" s="3"/>
    </row>
    <row r="3" spans="1:9" ht="12.75" customHeight="1" x14ac:dyDescent="0.25">
      <c r="A3" s="4"/>
      <c r="B3" s="4"/>
      <c r="C3" s="5"/>
      <c r="D3" s="6"/>
      <c r="E3" s="5"/>
      <c r="F3" s="5"/>
      <c r="G3" s="7" t="s">
        <v>2</v>
      </c>
      <c r="H3" s="3"/>
      <c r="I3" s="3"/>
    </row>
    <row r="4" spans="1:9" ht="15" customHeight="1" x14ac:dyDescent="0.25">
      <c r="A4" s="32" t="s">
        <v>3</v>
      </c>
      <c r="B4" s="32" t="s">
        <v>4</v>
      </c>
      <c r="C4" s="8">
        <v>2024</v>
      </c>
      <c r="D4" s="9">
        <v>2025</v>
      </c>
      <c r="E4" s="33">
        <v>2026</v>
      </c>
      <c r="F4" s="33"/>
      <c r="G4" s="33"/>
      <c r="H4" s="3"/>
      <c r="I4" s="3"/>
    </row>
    <row r="5" spans="1:9" ht="25.5" x14ac:dyDescent="0.25">
      <c r="A5" s="32"/>
      <c r="B5" s="32"/>
      <c r="C5" s="10" t="s">
        <v>5</v>
      </c>
      <c r="D5" s="11" t="s">
        <v>5</v>
      </c>
      <c r="E5" s="12" t="s">
        <v>6</v>
      </c>
      <c r="F5" s="13" t="s">
        <v>7</v>
      </c>
      <c r="G5" s="10" t="s">
        <v>8</v>
      </c>
      <c r="H5" s="3"/>
      <c r="I5" s="3"/>
    </row>
    <row r="6" spans="1:9" ht="6" customHeight="1" x14ac:dyDescent="0.25">
      <c r="A6" s="14"/>
      <c r="B6" s="14"/>
      <c r="C6" s="8"/>
      <c r="D6" s="8"/>
      <c r="E6" s="8"/>
      <c r="F6" s="8"/>
      <c r="G6" s="8"/>
      <c r="H6" s="3"/>
      <c r="I6" s="3"/>
    </row>
    <row r="7" spans="1:9" ht="15" customHeight="1" x14ac:dyDescent="0.25">
      <c r="A7" s="15" t="s">
        <v>9</v>
      </c>
      <c r="B7" s="16" t="s">
        <v>10</v>
      </c>
      <c r="C7" s="17">
        <f>C9+C15+C24+C27+C33</f>
        <v>118627.40000000001</v>
      </c>
      <c r="D7" s="17">
        <f>D9+D15+D24+D27+D33</f>
        <v>126213.9</v>
      </c>
      <c r="E7" s="17">
        <f>E9+E15+E24+E27+E33</f>
        <v>132941</v>
      </c>
      <c r="F7" s="17">
        <f>F9+F15+F24+F27+F33</f>
        <v>0</v>
      </c>
      <c r="G7" s="17">
        <f>E7+F7</f>
        <v>132941</v>
      </c>
      <c r="H7" s="3"/>
    </row>
    <row r="8" spans="1:9" ht="15" hidden="1" customHeight="1" x14ac:dyDescent="0.25">
      <c r="A8" s="18" t="s">
        <v>11</v>
      </c>
      <c r="B8" s="16"/>
      <c r="C8" s="19"/>
      <c r="D8" s="19"/>
      <c r="E8" s="19"/>
      <c r="F8" s="17" t="e">
        <f>#REF!+#REF!</f>
        <v>#REF!</v>
      </c>
      <c r="G8" s="17" t="e">
        <f>E8+F8</f>
        <v>#REF!</v>
      </c>
      <c r="H8" s="3"/>
      <c r="I8" s="3"/>
    </row>
    <row r="9" spans="1:9" x14ac:dyDescent="0.25">
      <c r="A9" s="20" t="s">
        <v>12</v>
      </c>
      <c r="B9" s="21" t="s">
        <v>13</v>
      </c>
      <c r="C9" s="17">
        <f>C11+C12+C13+C14</f>
        <v>104090.3</v>
      </c>
      <c r="D9" s="17">
        <f t="shared" ref="D9:G9" si="0">D11+D12+D13+D14</f>
        <v>109599.8</v>
      </c>
      <c r="E9" s="17">
        <f t="shared" si="0"/>
        <v>103937.50000000001</v>
      </c>
      <c r="F9" s="17">
        <f t="shared" si="0"/>
        <v>0</v>
      </c>
      <c r="G9" s="17">
        <f t="shared" si="0"/>
        <v>103937.50000000001</v>
      </c>
      <c r="H9" s="3"/>
      <c r="I9" s="3"/>
    </row>
    <row r="10" spans="1:9" ht="16.5" customHeight="1" x14ac:dyDescent="0.25">
      <c r="A10" s="22" t="s">
        <v>14</v>
      </c>
      <c r="B10" s="21"/>
      <c r="C10" s="17"/>
      <c r="D10" s="17"/>
      <c r="E10" s="17"/>
      <c r="F10" s="17"/>
      <c r="G10" s="17"/>
      <c r="H10" s="3"/>
      <c r="I10" s="3"/>
    </row>
    <row r="11" spans="1:9" x14ac:dyDescent="0.25">
      <c r="A11" s="23" t="s">
        <v>15</v>
      </c>
      <c r="B11" s="24" t="s">
        <v>16</v>
      </c>
      <c r="C11" s="25">
        <v>80686.100000000006</v>
      </c>
      <c r="D11" s="25">
        <v>84961.1</v>
      </c>
      <c r="E11" s="25">
        <v>80353.100000000006</v>
      </c>
      <c r="F11" s="25">
        <v>218.6</v>
      </c>
      <c r="G11" s="25">
        <f t="shared" ref="G11:G40" si="1">E11+F11</f>
        <v>80571.700000000012</v>
      </c>
      <c r="H11" s="3"/>
      <c r="I11" s="3"/>
    </row>
    <row r="12" spans="1:9" x14ac:dyDescent="0.25">
      <c r="A12" s="23" t="s">
        <v>17</v>
      </c>
      <c r="B12" s="24" t="s">
        <v>18</v>
      </c>
      <c r="C12" s="25"/>
      <c r="D12" s="25"/>
      <c r="E12" s="25">
        <v>218.6</v>
      </c>
      <c r="F12" s="25">
        <v>-218.6</v>
      </c>
      <c r="G12" s="25">
        <f t="shared" si="1"/>
        <v>0</v>
      </c>
      <c r="H12" s="3"/>
      <c r="I12" s="3"/>
    </row>
    <row r="13" spans="1:9" ht="25.5" x14ac:dyDescent="0.25">
      <c r="A13" s="23" t="s">
        <v>19</v>
      </c>
      <c r="B13" s="24" t="s">
        <v>20</v>
      </c>
      <c r="C13" s="25">
        <v>23404.2</v>
      </c>
      <c r="D13" s="25">
        <v>24638.7</v>
      </c>
      <c r="E13" s="25">
        <v>23365.8</v>
      </c>
      <c r="F13" s="25"/>
      <c r="G13" s="25">
        <f t="shared" si="1"/>
        <v>23365.8</v>
      </c>
      <c r="H13" s="3"/>
      <c r="I13" s="3"/>
    </row>
    <row r="14" spans="1:9" ht="25.5" x14ac:dyDescent="0.25">
      <c r="A14" s="23" t="s">
        <v>21</v>
      </c>
      <c r="B14" s="24" t="s">
        <v>22</v>
      </c>
      <c r="C14" s="25"/>
      <c r="D14" s="25"/>
      <c r="E14" s="25"/>
      <c r="F14" s="25"/>
      <c r="G14" s="25">
        <f t="shared" si="1"/>
        <v>0</v>
      </c>
      <c r="H14" s="3"/>
      <c r="I14" s="3"/>
    </row>
    <row r="15" spans="1:9" x14ac:dyDescent="0.25">
      <c r="A15" s="26" t="s">
        <v>23</v>
      </c>
      <c r="B15" s="16" t="s">
        <v>24</v>
      </c>
      <c r="C15" s="17">
        <f t="shared" ref="C15" si="2">SUM(C16:C23)</f>
        <v>12299.199999999999</v>
      </c>
      <c r="D15" s="17">
        <f t="shared" ref="D15:E15" si="3">SUM(D16:D23)</f>
        <v>13851.000000000002</v>
      </c>
      <c r="E15" s="17">
        <f t="shared" si="3"/>
        <v>20746</v>
      </c>
      <c r="F15" s="17">
        <f>SUM(F16:F23)</f>
        <v>-30</v>
      </c>
      <c r="G15" s="17">
        <f t="shared" si="1"/>
        <v>20716</v>
      </c>
      <c r="H15" s="3"/>
      <c r="I15" s="3"/>
    </row>
    <row r="16" spans="1:9" x14ac:dyDescent="0.25">
      <c r="A16" s="27" t="s">
        <v>25</v>
      </c>
      <c r="B16" s="24" t="s">
        <v>26</v>
      </c>
      <c r="C16" s="25">
        <v>1877.2</v>
      </c>
      <c r="D16" s="25">
        <v>2304</v>
      </c>
      <c r="E16" s="25">
        <v>2671.2</v>
      </c>
      <c r="F16" s="25"/>
      <c r="G16" s="25">
        <f t="shared" si="1"/>
        <v>2671.2</v>
      </c>
      <c r="H16" s="3"/>
      <c r="I16" s="3"/>
    </row>
    <row r="17" spans="1:9" ht="26.25" x14ac:dyDescent="0.25">
      <c r="A17" s="28" t="s">
        <v>27</v>
      </c>
      <c r="B17" s="24" t="s">
        <v>28</v>
      </c>
      <c r="C17" s="25">
        <v>5902.5</v>
      </c>
      <c r="D17" s="25">
        <v>5710.2</v>
      </c>
      <c r="E17" s="25">
        <v>8916.7999999999993</v>
      </c>
      <c r="F17" s="25"/>
      <c r="G17" s="25">
        <f t="shared" si="1"/>
        <v>8916.7999999999993</v>
      </c>
      <c r="H17" s="3"/>
      <c r="I17" s="3"/>
    </row>
    <row r="18" spans="1:9" x14ac:dyDescent="0.25">
      <c r="A18" s="27" t="s">
        <v>29</v>
      </c>
      <c r="B18" s="24" t="s">
        <v>30</v>
      </c>
      <c r="C18" s="25">
        <v>811.9</v>
      </c>
      <c r="D18" s="25">
        <v>883.3</v>
      </c>
      <c r="E18" s="25">
        <v>1072</v>
      </c>
      <c r="F18" s="25"/>
      <c r="G18" s="25">
        <f t="shared" si="1"/>
        <v>1072</v>
      </c>
      <c r="H18" s="3"/>
      <c r="I18" s="3"/>
    </row>
    <row r="19" spans="1:9" x14ac:dyDescent="0.25">
      <c r="A19" s="27" t="s">
        <v>31</v>
      </c>
      <c r="B19" s="24" t="s">
        <v>32</v>
      </c>
      <c r="C19" s="25">
        <v>57.4</v>
      </c>
      <c r="D19" s="25">
        <v>45.2</v>
      </c>
      <c r="E19" s="25">
        <v>68</v>
      </c>
      <c r="F19" s="25"/>
      <c r="G19" s="25">
        <f t="shared" si="1"/>
        <v>68</v>
      </c>
      <c r="H19" s="3"/>
      <c r="I19" s="3"/>
    </row>
    <row r="20" spans="1:9" x14ac:dyDescent="0.25">
      <c r="A20" s="27" t="s">
        <v>33</v>
      </c>
      <c r="B20" s="24" t="s">
        <v>34</v>
      </c>
      <c r="C20" s="25">
        <v>80.400000000000006</v>
      </c>
      <c r="D20" s="25">
        <v>1419.5</v>
      </c>
      <c r="E20" s="25">
        <v>2453.4</v>
      </c>
      <c r="F20" s="25"/>
      <c r="G20" s="25">
        <f t="shared" si="1"/>
        <v>2453.4</v>
      </c>
      <c r="H20" s="3"/>
      <c r="I20" s="3"/>
    </row>
    <row r="21" spans="1:9" x14ac:dyDescent="0.25">
      <c r="A21" s="27" t="s">
        <v>35</v>
      </c>
      <c r="B21" s="24" t="s">
        <v>36</v>
      </c>
      <c r="C21" s="25">
        <v>88.1</v>
      </c>
      <c r="D21" s="25">
        <v>50.5</v>
      </c>
      <c r="E21" s="25">
        <v>600</v>
      </c>
      <c r="F21" s="25">
        <v>-130</v>
      </c>
      <c r="G21" s="25">
        <f t="shared" si="1"/>
        <v>470</v>
      </c>
      <c r="H21" s="3"/>
      <c r="I21" s="3"/>
    </row>
    <row r="22" spans="1:9" x14ac:dyDescent="0.25">
      <c r="A22" s="27" t="s">
        <v>37</v>
      </c>
      <c r="B22" s="24" t="s">
        <v>38</v>
      </c>
      <c r="C22" s="25">
        <v>410.3</v>
      </c>
      <c r="D22" s="25">
        <v>372.2</v>
      </c>
      <c r="E22" s="25">
        <v>561</v>
      </c>
      <c r="F22" s="25"/>
      <c r="G22" s="25">
        <f t="shared" si="1"/>
        <v>561</v>
      </c>
      <c r="H22" s="3"/>
      <c r="I22" s="3"/>
    </row>
    <row r="23" spans="1:9" ht="18" customHeight="1" x14ac:dyDescent="0.25">
      <c r="A23" s="27" t="s">
        <v>39</v>
      </c>
      <c r="B23" s="24" t="s">
        <v>40</v>
      </c>
      <c r="C23" s="25">
        <v>3071.4</v>
      </c>
      <c r="D23" s="25">
        <v>3066.1</v>
      </c>
      <c r="E23" s="25">
        <v>4403.6000000000004</v>
      </c>
      <c r="F23" s="25">
        <v>100</v>
      </c>
      <c r="G23" s="25">
        <f t="shared" si="1"/>
        <v>4503.6000000000004</v>
      </c>
      <c r="H23" s="3"/>
      <c r="I23" s="3"/>
    </row>
    <row r="24" spans="1:9" x14ac:dyDescent="0.25">
      <c r="A24" s="26" t="s">
        <v>41</v>
      </c>
      <c r="B24" s="16" t="s">
        <v>42</v>
      </c>
      <c r="C24" s="17">
        <f t="shared" ref="C24:E24" si="4">C25+C26</f>
        <v>441.6</v>
      </c>
      <c r="D24" s="17">
        <f t="shared" si="4"/>
        <v>478.4</v>
      </c>
      <c r="E24" s="17">
        <f t="shared" si="4"/>
        <v>500</v>
      </c>
      <c r="F24" s="17">
        <v>0</v>
      </c>
      <c r="G24" s="17">
        <f t="shared" si="1"/>
        <v>500</v>
      </c>
      <c r="H24" s="3"/>
      <c r="I24" s="3"/>
    </row>
    <row r="25" spans="1:9" ht="26.25" hidden="1" x14ac:dyDescent="0.25">
      <c r="A25" s="28" t="s">
        <v>43</v>
      </c>
      <c r="B25" s="24" t="s">
        <v>44</v>
      </c>
      <c r="C25" s="25">
        <v>0</v>
      </c>
      <c r="D25" s="25">
        <v>0</v>
      </c>
      <c r="E25" s="25">
        <v>0</v>
      </c>
      <c r="F25" s="25" t="e">
        <f>#REF!+#REF!</f>
        <v>#REF!</v>
      </c>
      <c r="G25" s="25" t="e">
        <f t="shared" si="1"/>
        <v>#REF!</v>
      </c>
      <c r="H25" s="3"/>
      <c r="I25" s="3"/>
    </row>
    <row r="26" spans="1:9" ht="39" x14ac:dyDescent="0.25">
      <c r="A26" s="28" t="s">
        <v>45</v>
      </c>
      <c r="B26" s="24" t="s">
        <v>46</v>
      </c>
      <c r="C26" s="25">
        <v>441.6</v>
      </c>
      <c r="D26" s="25">
        <v>478.4</v>
      </c>
      <c r="E26" s="25">
        <v>500</v>
      </c>
      <c r="F26" s="25"/>
      <c r="G26" s="25">
        <f t="shared" si="1"/>
        <v>500</v>
      </c>
      <c r="H26" s="3"/>
      <c r="I26" s="3"/>
    </row>
    <row r="27" spans="1:9" x14ac:dyDescent="0.25">
      <c r="A27" s="26" t="s">
        <v>47</v>
      </c>
      <c r="B27" s="16" t="s">
        <v>48</v>
      </c>
      <c r="C27" s="29">
        <f>SUM(C28:C32)</f>
        <v>707.5</v>
      </c>
      <c r="D27" s="29">
        <f>SUM(D28:D32)</f>
        <v>1202.3</v>
      </c>
      <c r="E27" s="29">
        <f t="shared" ref="E27:F27" si="5">SUM(E28:E32)</f>
        <v>6311.5</v>
      </c>
      <c r="F27" s="29">
        <f t="shared" si="5"/>
        <v>10</v>
      </c>
      <c r="G27" s="29">
        <f t="shared" si="1"/>
        <v>6321.5</v>
      </c>
      <c r="H27" s="3"/>
      <c r="I27" s="3"/>
    </row>
    <row r="28" spans="1:9" x14ac:dyDescent="0.25">
      <c r="A28" s="28" t="s">
        <v>49</v>
      </c>
      <c r="B28" s="24" t="s">
        <v>50</v>
      </c>
      <c r="C28" s="25">
        <v>0</v>
      </c>
      <c r="D28" s="25">
        <v>0</v>
      </c>
      <c r="E28" s="25">
        <v>1300</v>
      </c>
      <c r="F28" s="25"/>
      <c r="G28" s="25">
        <f t="shared" si="1"/>
        <v>1300</v>
      </c>
      <c r="H28" s="3"/>
      <c r="I28" s="3"/>
    </row>
    <row r="29" spans="1:9" ht="18.75" customHeight="1" x14ac:dyDescent="0.25">
      <c r="A29" s="28" t="s">
        <v>51</v>
      </c>
      <c r="B29" s="24" t="s">
        <v>52</v>
      </c>
      <c r="C29" s="25">
        <v>144.9</v>
      </c>
      <c r="D29" s="25">
        <v>61</v>
      </c>
      <c r="E29" s="25">
        <v>580</v>
      </c>
      <c r="F29" s="25"/>
      <c r="G29" s="25">
        <f t="shared" si="1"/>
        <v>580</v>
      </c>
      <c r="H29" s="3"/>
      <c r="I29" s="3"/>
    </row>
    <row r="30" spans="1:9" ht="26.25" hidden="1" x14ac:dyDescent="0.25">
      <c r="A30" s="28" t="s">
        <v>53</v>
      </c>
      <c r="B30" s="24" t="s">
        <v>54</v>
      </c>
      <c r="C30" s="25"/>
      <c r="D30" s="25"/>
      <c r="E30" s="25"/>
      <c r="F30" s="25"/>
      <c r="G30" s="25">
        <f t="shared" si="1"/>
        <v>0</v>
      </c>
      <c r="H30" s="3"/>
      <c r="I30" s="3"/>
    </row>
    <row r="31" spans="1:9" ht="26.25" x14ac:dyDescent="0.25">
      <c r="A31" s="28" t="s">
        <v>55</v>
      </c>
      <c r="B31" s="24" t="s">
        <v>56</v>
      </c>
      <c r="C31" s="25">
        <v>57.1</v>
      </c>
      <c r="D31" s="25">
        <v>161.4</v>
      </c>
      <c r="E31" s="25">
        <v>460</v>
      </c>
      <c r="F31" s="25">
        <v>-86</v>
      </c>
      <c r="G31" s="25">
        <f t="shared" si="1"/>
        <v>374</v>
      </c>
      <c r="H31" s="3"/>
      <c r="I31" s="3"/>
    </row>
    <row r="32" spans="1:9" x14ac:dyDescent="0.25">
      <c r="A32" s="28" t="s">
        <v>57</v>
      </c>
      <c r="B32" s="24" t="s">
        <v>58</v>
      </c>
      <c r="C32" s="25">
        <v>505.5</v>
      </c>
      <c r="D32" s="25">
        <v>979.9</v>
      </c>
      <c r="E32" s="25">
        <v>3971.5</v>
      </c>
      <c r="F32" s="25">
        <v>96</v>
      </c>
      <c r="G32" s="25">
        <f t="shared" si="1"/>
        <v>4067.5</v>
      </c>
      <c r="H32" s="3"/>
      <c r="I32" s="3"/>
    </row>
    <row r="33" spans="1:9" x14ac:dyDescent="0.25">
      <c r="A33" s="26" t="s">
        <v>59</v>
      </c>
      <c r="B33" s="16" t="s">
        <v>60</v>
      </c>
      <c r="C33" s="17">
        <f t="shared" ref="C33:E33" si="6">SUM(C34:C40)</f>
        <v>1088.8</v>
      </c>
      <c r="D33" s="17">
        <f t="shared" si="6"/>
        <v>1082.4000000000001</v>
      </c>
      <c r="E33" s="17">
        <f t="shared" si="6"/>
        <v>1446</v>
      </c>
      <c r="F33" s="17">
        <f>SUM(F34:F40)</f>
        <v>20</v>
      </c>
      <c r="G33" s="17">
        <f t="shared" si="1"/>
        <v>1466</v>
      </c>
      <c r="H33" s="3"/>
      <c r="I33" s="3"/>
    </row>
    <row r="34" spans="1:9" ht="26.25" x14ac:dyDescent="0.25">
      <c r="A34" s="28" t="s">
        <v>61</v>
      </c>
      <c r="B34" s="24" t="s">
        <v>62</v>
      </c>
      <c r="C34" s="25">
        <v>233.5</v>
      </c>
      <c r="D34" s="25">
        <v>311.2</v>
      </c>
      <c r="E34" s="25">
        <v>350</v>
      </c>
      <c r="F34" s="25"/>
      <c r="G34" s="25">
        <f t="shared" si="1"/>
        <v>350</v>
      </c>
      <c r="H34" s="3"/>
      <c r="I34" s="3"/>
    </row>
    <row r="35" spans="1:9" x14ac:dyDescent="0.25">
      <c r="A35" s="28" t="s">
        <v>63</v>
      </c>
      <c r="B35" s="24" t="s">
        <v>64</v>
      </c>
      <c r="C35" s="25">
        <v>14.1</v>
      </c>
      <c r="D35" s="25">
        <v>4.7</v>
      </c>
      <c r="E35" s="25">
        <v>75</v>
      </c>
      <c r="F35" s="25"/>
      <c r="G35" s="25">
        <f t="shared" si="1"/>
        <v>75</v>
      </c>
      <c r="H35" s="3"/>
      <c r="I35" s="3"/>
    </row>
    <row r="36" spans="1:9" ht="26.25" x14ac:dyDescent="0.25">
      <c r="A36" s="28" t="s">
        <v>65</v>
      </c>
      <c r="B36" s="24" t="s">
        <v>66</v>
      </c>
      <c r="C36" s="25">
        <v>8.1999999999999993</v>
      </c>
      <c r="D36" s="25">
        <v>0</v>
      </c>
      <c r="E36" s="25">
        <v>0</v>
      </c>
      <c r="F36" s="25"/>
      <c r="G36" s="25">
        <f t="shared" si="1"/>
        <v>0</v>
      </c>
      <c r="H36" s="3"/>
      <c r="I36" s="3"/>
    </row>
    <row r="37" spans="1:9" ht="26.25" x14ac:dyDescent="0.25">
      <c r="A37" s="28" t="s">
        <v>67</v>
      </c>
      <c r="B37" s="24" t="s">
        <v>68</v>
      </c>
      <c r="C37" s="25">
        <v>730.7</v>
      </c>
      <c r="D37" s="25">
        <v>730.5</v>
      </c>
      <c r="E37" s="25">
        <v>916</v>
      </c>
      <c r="F37" s="25"/>
      <c r="G37" s="25">
        <f t="shared" si="1"/>
        <v>916</v>
      </c>
      <c r="H37" s="3"/>
      <c r="I37" s="3"/>
    </row>
    <row r="38" spans="1:9" ht="26.25" x14ac:dyDescent="0.25">
      <c r="A38" s="28" t="s">
        <v>69</v>
      </c>
      <c r="B38" s="24" t="s">
        <v>70</v>
      </c>
      <c r="C38" s="25">
        <v>6.4</v>
      </c>
      <c r="D38" s="25">
        <v>0</v>
      </c>
      <c r="E38" s="25">
        <v>15</v>
      </c>
      <c r="F38" s="25"/>
      <c r="G38" s="25">
        <f t="shared" si="1"/>
        <v>15</v>
      </c>
      <c r="H38" s="3"/>
      <c r="I38" s="3"/>
    </row>
    <row r="39" spans="1:9" ht="26.25" x14ac:dyDescent="0.25">
      <c r="A39" s="28" t="s">
        <v>71</v>
      </c>
      <c r="B39" s="24" t="s">
        <v>72</v>
      </c>
      <c r="C39" s="25">
        <v>9.9</v>
      </c>
      <c r="D39" s="25">
        <v>3</v>
      </c>
      <c r="E39" s="25">
        <v>15</v>
      </c>
      <c r="F39" s="25"/>
      <c r="G39" s="25">
        <f t="shared" si="1"/>
        <v>15</v>
      </c>
      <c r="H39" s="3"/>
      <c r="I39" s="3"/>
    </row>
    <row r="40" spans="1:9" x14ac:dyDescent="0.25">
      <c r="A40" s="28" t="s">
        <v>73</v>
      </c>
      <c r="B40" s="24" t="s">
        <v>74</v>
      </c>
      <c r="C40" s="25">
        <v>86</v>
      </c>
      <c r="D40" s="25">
        <v>33</v>
      </c>
      <c r="E40" s="25">
        <v>75</v>
      </c>
      <c r="F40" s="25">
        <v>20</v>
      </c>
      <c r="G40" s="25">
        <f t="shared" si="1"/>
        <v>95</v>
      </c>
      <c r="H40" s="3"/>
      <c r="I40" s="3"/>
    </row>
    <row r="41" spans="1:9" x14ac:dyDescent="0.25">
      <c r="A41" s="30"/>
      <c r="B41" s="30"/>
      <c r="C41" s="30"/>
      <c r="D41" s="30"/>
      <c r="E41" s="30"/>
      <c r="F41" s="30"/>
      <c r="G41" s="30"/>
    </row>
  </sheetData>
  <mergeCells count="4">
    <mergeCell ref="A2:G2"/>
    <mergeCell ref="A4:A5"/>
    <mergeCell ref="B4:B5"/>
    <mergeCell ref="E4:G4"/>
  </mergeCells>
  <printOptions horizontalCentered="1"/>
  <pageMargins left="0.2" right="0.2" top="0.25" bottom="0.25" header="0.05" footer="0.05"/>
  <pageSetup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Tabelul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Chihai Natalia</dc:creator>
  <cp:lastModifiedBy>ZgureanuAlla</cp:lastModifiedBy>
  <dcterms:created xsi:type="dcterms:W3CDTF">2026-06-25T11:45:44Z</dcterms:created>
  <dcterms:modified xsi:type="dcterms:W3CDTF">2026-08-12T08:30:39Z</dcterms:modified>
</cp:coreProperties>
</file>