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8505"/>
  </bookViews>
  <sheets>
    <sheet name="TOTAL anii 2021-2025" sheetId="3" r:id="rId1"/>
    <sheet name="Total 2021" sheetId="8" r:id="rId2"/>
    <sheet name="Total 2022" sheetId="9" r:id="rId3"/>
    <sheet name="Total 2023" sheetId="10" r:id="rId4"/>
    <sheet name="Total 2024" sheetId="11" r:id="rId5"/>
    <sheet name="Total 2025" sheetId="12" r:id="rId6"/>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3" l="1"/>
  <c r="E19" i="3"/>
  <c r="C39" i="8" l="1"/>
  <c r="C22" i="8"/>
  <c r="D27" i="3" l="1"/>
  <c r="E27" i="3"/>
  <c r="F27" i="3"/>
  <c r="G27" i="3"/>
  <c r="H27" i="3"/>
  <c r="D28" i="3"/>
  <c r="E28" i="3"/>
  <c r="F28" i="3"/>
  <c r="G28" i="3"/>
  <c r="H28" i="3"/>
  <c r="D29" i="3"/>
  <c r="E29" i="3"/>
  <c r="F29" i="3"/>
  <c r="G29" i="3"/>
  <c r="H29" i="3"/>
  <c r="D30" i="3"/>
  <c r="E30" i="3"/>
  <c r="F30" i="3"/>
  <c r="G30" i="3"/>
  <c r="H30" i="3"/>
  <c r="D31" i="3"/>
  <c r="E31" i="3"/>
  <c r="F31" i="3"/>
  <c r="G31" i="3"/>
  <c r="H31" i="3"/>
  <c r="D32" i="3"/>
  <c r="E32" i="3"/>
  <c r="F32" i="3"/>
  <c r="G32" i="3"/>
  <c r="H32" i="3"/>
  <c r="D33" i="3"/>
  <c r="E33" i="3"/>
  <c r="F33" i="3"/>
  <c r="G33" i="3"/>
  <c r="H33" i="3"/>
  <c r="D34" i="3"/>
  <c r="E34" i="3"/>
  <c r="F34" i="3"/>
  <c r="G34" i="3"/>
  <c r="H34" i="3"/>
  <c r="D35" i="3"/>
  <c r="E35" i="3"/>
  <c r="F35" i="3"/>
  <c r="G35" i="3"/>
  <c r="H35" i="3"/>
  <c r="D36" i="3"/>
  <c r="E36" i="3"/>
  <c r="F36" i="3"/>
  <c r="G36" i="3"/>
  <c r="H36" i="3"/>
  <c r="D40" i="3"/>
  <c r="E40" i="3"/>
  <c r="F40" i="3"/>
  <c r="G40" i="3"/>
  <c r="H40" i="3"/>
  <c r="D41" i="3"/>
  <c r="E41" i="3"/>
  <c r="F41" i="3"/>
  <c r="G41" i="3"/>
  <c r="H41" i="3"/>
  <c r="D42" i="3"/>
  <c r="E42" i="3"/>
  <c r="F42" i="3"/>
  <c r="G42" i="3"/>
  <c r="H42" i="3"/>
  <c r="D43" i="3"/>
  <c r="F43" i="3"/>
  <c r="G43" i="3"/>
  <c r="H43" i="3"/>
  <c r="D44" i="3"/>
  <c r="E44" i="3"/>
  <c r="F44" i="3"/>
  <c r="G44" i="3"/>
  <c r="H44" i="3"/>
  <c r="D45" i="3"/>
  <c r="E45" i="3"/>
  <c r="F45" i="3"/>
  <c r="G45" i="3"/>
  <c r="H45" i="3"/>
  <c r="D46" i="3"/>
  <c r="E46" i="3"/>
  <c r="F46" i="3"/>
  <c r="G46" i="3"/>
  <c r="H46" i="3"/>
  <c r="H39" i="3"/>
  <c r="G39" i="3"/>
  <c r="F39" i="3"/>
  <c r="E39" i="3"/>
  <c r="D39" i="3"/>
  <c r="H26" i="3"/>
  <c r="G26" i="3"/>
  <c r="F26" i="3"/>
  <c r="E26" i="3"/>
  <c r="D26" i="3"/>
  <c r="D12" i="3"/>
  <c r="E12" i="3"/>
  <c r="F12" i="3"/>
  <c r="G12" i="3"/>
  <c r="H12" i="3"/>
  <c r="D13" i="3"/>
  <c r="E13" i="3"/>
  <c r="F13" i="3"/>
  <c r="G13" i="3"/>
  <c r="H13" i="3"/>
  <c r="D14" i="3"/>
  <c r="E14" i="3"/>
  <c r="F14" i="3"/>
  <c r="G14" i="3"/>
  <c r="H14" i="3"/>
  <c r="D15" i="3"/>
  <c r="E15" i="3"/>
  <c r="F15" i="3"/>
  <c r="G15" i="3"/>
  <c r="H15" i="3"/>
  <c r="D16" i="3"/>
  <c r="E16" i="3"/>
  <c r="F16" i="3"/>
  <c r="G16" i="3"/>
  <c r="H16" i="3"/>
  <c r="D17" i="3"/>
  <c r="E17" i="3"/>
  <c r="F17" i="3"/>
  <c r="G17" i="3"/>
  <c r="H17" i="3"/>
  <c r="D18" i="3"/>
  <c r="E18" i="3"/>
  <c r="F18" i="3"/>
  <c r="G18" i="3"/>
  <c r="H18" i="3"/>
  <c r="D19" i="3"/>
  <c r="F19" i="3"/>
  <c r="G19" i="3"/>
  <c r="H19" i="3"/>
  <c r="D20" i="3"/>
  <c r="E20" i="3"/>
  <c r="F20" i="3"/>
  <c r="G20" i="3"/>
  <c r="H20" i="3"/>
  <c r="D21" i="3"/>
  <c r="E21" i="3"/>
  <c r="F21" i="3"/>
  <c r="G21" i="3"/>
  <c r="H21" i="3"/>
  <c r="D22" i="3"/>
  <c r="E22" i="3"/>
  <c r="F22" i="3"/>
  <c r="G22" i="3"/>
  <c r="H22" i="3"/>
  <c r="D23" i="3"/>
  <c r="E23" i="3"/>
  <c r="F23" i="3"/>
  <c r="G23" i="3"/>
  <c r="H23" i="3"/>
  <c r="F11" i="3"/>
  <c r="G11" i="3"/>
  <c r="H11" i="3"/>
  <c r="D11" i="3"/>
  <c r="H47" i="12"/>
  <c r="G47" i="12"/>
  <c r="F47" i="12"/>
  <c r="E47" i="12"/>
  <c r="D47" i="12"/>
  <c r="C46" i="12"/>
  <c r="C45" i="12"/>
  <c r="C44" i="12"/>
  <c r="C43" i="12"/>
  <c r="C42" i="12"/>
  <c r="C41" i="12"/>
  <c r="C40" i="12"/>
  <c r="C39" i="12"/>
  <c r="H37" i="12"/>
  <c r="G37" i="12"/>
  <c r="F37" i="12"/>
  <c r="E37" i="12"/>
  <c r="D37" i="12"/>
  <c r="C36" i="12"/>
  <c r="C35" i="12"/>
  <c r="C34" i="12"/>
  <c r="C33" i="12"/>
  <c r="C32" i="12"/>
  <c r="C31" i="12"/>
  <c r="C30" i="12"/>
  <c r="C29" i="12"/>
  <c r="C28" i="12"/>
  <c r="C27" i="12"/>
  <c r="C26" i="12"/>
  <c r="H24" i="12"/>
  <c r="G24" i="12"/>
  <c r="F24" i="12"/>
  <c r="E24" i="12"/>
  <c r="D24" i="12"/>
  <c r="C23" i="12"/>
  <c r="C22" i="12"/>
  <c r="C21" i="12"/>
  <c r="C20" i="12"/>
  <c r="C19" i="12"/>
  <c r="C18" i="12"/>
  <c r="C17" i="12"/>
  <c r="C16" i="12"/>
  <c r="C15" i="12"/>
  <c r="C14" i="12"/>
  <c r="C13" i="12"/>
  <c r="C12" i="12"/>
  <c r="C11" i="12"/>
  <c r="H47" i="11"/>
  <c r="G47" i="11"/>
  <c r="F47" i="11"/>
  <c r="E47" i="11"/>
  <c r="D47" i="11"/>
  <c r="C46" i="11"/>
  <c r="C45" i="11"/>
  <c r="C44" i="11"/>
  <c r="C43" i="11"/>
  <c r="C42" i="11"/>
  <c r="C41" i="11"/>
  <c r="C40" i="11"/>
  <c r="C39" i="11"/>
  <c r="H37" i="11"/>
  <c r="G37" i="11"/>
  <c r="F37" i="11"/>
  <c r="E37" i="11"/>
  <c r="D37" i="11"/>
  <c r="C36" i="11"/>
  <c r="C35" i="11"/>
  <c r="C34" i="11"/>
  <c r="C33" i="11"/>
  <c r="C32" i="11"/>
  <c r="C31" i="11"/>
  <c r="C30" i="11"/>
  <c r="C29" i="11"/>
  <c r="C28" i="11"/>
  <c r="C27" i="11"/>
  <c r="C26" i="11"/>
  <c r="H24" i="11"/>
  <c r="G24" i="11"/>
  <c r="F24" i="11"/>
  <c r="F48" i="11" s="1"/>
  <c r="E24" i="11"/>
  <c r="D24" i="11"/>
  <c r="C23" i="11"/>
  <c r="C22" i="11"/>
  <c r="C21" i="11"/>
  <c r="C20" i="11"/>
  <c r="C19" i="11"/>
  <c r="C18" i="11"/>
  <c r="C17" i="11"/>
  <c r="C16" i="11"/>
  <c r="C15" i="11"/>
  <c r="C14" i="11"/>
  <c r="C13" i="11"/>
  <c r="C12" i="11"/>
  <c r="C11" i="11"/>
  <c r="H47" i="10"/>
  <c r="G47" i="10"/>
  <c r="F47" i="10"/>
  <c r="E47" i="10"/>
  <c r="D47" i="10"/>
  <c r="C46" i="10"/>
  <c r="C45" i="10"/>
  <c r="C44" i="10"/>
  <c r="C43" i="10"/>
  <c r="C42" i="10"/>
  <c r="C41" i="10"/>
  <c r="C40" i="10"/>
  <c r="C39" i="10"/>
  <c r="H37" i="10"/>
  <c r="G37" i="10"/>
  <c r="F37" i="10"/>
  <c r="E37" i="10"/>
  <c r="D37" i="10"/>
  <c r="C36" i="10"/>
  <c r="C35" i="10"/>
  <c r="C34" i="10"/>
  <c r="C33" i="10"/>
  <c r="C32" i="10"/>
  <c r="C31" i="10"/>
  <c r="C30" i="10"/>
  <c r="C29" i="10"/>
  <c r="C28" i="10"/>
  <c r="C27" i="10"/>
  <c r="C26" i="10"/>
  <c r="H24" i="10"/>
  <c r="G24" i="10"/>
  <c r="F24" i="10"/>
  <c r="E24" i="10"/>
  <c r="D24" i="10"/>
  <c r="C23" i="10"/>
  <c r="C22" i="10"/>
  <c r="C21" i="10"/>
  <c r="C20" i="10"/>
  <c r="C19" i="10"/>
  <c r="C18" i="10"/>
  <c r="C17" i="10"/>
  <c r="C16" i="10"/>
  <c r="C15" i="10"/>
  <c r="C14" i="10"/>
  <c r="C13" i="10"/>
  <c r="C12" i="10"/>
  <c r="C11" i="10"/>
  <c r="H47" i="9"/>
  <c r="G47" i="9"/>
  <c r="F47" i="9"/>
  <c r="E47" i="9"/>
  <c r="D47" i="9"/>
  <c r="C46" i="9"/>
  <c r="C45" i="9"/>
  <c r="C44" i="9"/>
  <c r="C43" i="9"/>
  <c r="C42" i="9"/>
  <c r="C41" i="9"/>
  <c r="C40" i="9"/>
  <c r="C39" i="9"/>
  <c r="H37" i="9"/>
  <c r="G37" i="9"/>
  <c r="F37" i="9"/>
  <c r="E37" i="9"/>
  <c r="D37" i="9"/>
  <c r="C36" i="9"/>
  <c r="C35" i="9"/>
  <c r="C34" i="9"/>
  <c r="C33" i="9"/>
  <c r="C32" i="9"/>
  <c r="C31" i="9"/>
  <c r="C30" i="9"/>
  <c r="C29" i="9"/>
  <c r="C28" i="9"/>
  <c r="C27" i="9"/>
  <c r="C26" i="9"/>
  <c r="H24" i="9"/>
  <c r="H48" i="9" s="1"/>
  <c r="G24" i="9"/>
  <c r="G48" i="9" s="1"/>
  <c r="F24" i="9"/>
  <c r="E24" i="9"/>
  <c r="D24" i="9"/>
  <c r="C23" i="9"/>
  <c r="C22" i="9"/>
  <c r="C21" i="9"/>
  <c r="C20" i="9"/>
  <c r="C19" i="9"/>
  <c r="C18" i="9"/>
  <c r="C17" i="9"/>
  <c r="C16" i="9"/>
  <c r="C15" i="9"/>
  <c r="C14" i="9"/>
  <c r="C13" i="9"/>
  <c r="C12" i="9"/>
  <c r="C11" i="9"/>
  <c r="H47" i="8"/>
  <c r="G47" i="8"/>
  <c r="F47" i="8"/>
  <c r="E47" i="8"/>
  <c r="D47" i="8"/>
  <c r="C46" i="8"/>
  <c r="C45" i="8"/>
  <c r="C44" i="8"/>
  <c r="C43" i="8"/>
  <c r="C42" i="8"/>
  <c r="C41" i="8"/>
  <c r="C40" i="8"/>
  <c r="H37" i="8"/>
  <c r="G37" i="8"/>
  <c r="F37" i="8"/>
  <c r="E37" i="8"/>
  <c r="D37" i="8"/>
  <c r="C36" i="8"/>
  <c r="C35" i="8"/>
  <c r="C34" i="8"/>
  <c r="C33" i="8"/>
  <c r="C32" i="8"/>
  <c r="C31" i="8"/>
  <c r="C30" i="8"/>
  <c r="C29" i="8"/>
  <c r="C28" i="8"/>
  <c r="C27" i="8"/>
  <c r="C26" i="8"/>
  <c r="H24" i="8"/>
  <c r="G24" i="8"/>
  <c r="F24" i="8"/>
  <c r="F48" i="8" s="1"/>
  <c r="E24" i="8"/>
  <c r="D24" i="8"/>
  <c r="C23" i="8"/>
  <c r="C21" i="8"/>
  <c r="C20" i="8"/>
  <c r="C18" i="8"/>
  <c r="C17" i="8"/>
  <c r="C16" i="8"/>
  <c r="C15" i="8"/>
  <c r="C14" i="8"/>
  <c r="C13" i="8"/>
  <c r="C12" i="8"/>
  <c r="C11" i="8"/>
  <c r="C15" i="3" l="1"/>
  <c r="C44" i="3"/>
  <c r="F48" i="12"/>
  <c r="C40" i="3"/>
  <c r="C33" i="3"/>
  <c r="C29" i="3"/>
  <c r="C31" i="3"/>
  <c r="C47" i="11"/>
  <c r="G48" i="11"/>
  <c r="G37" i="3"/>
  <c r="E48" i="9"/>
  <c r="C32" i="3"/>
  <c r="C27" i="3"/>
  <c r="C47" i="8"/>
  <c r="C47" i="12"/>
  <c r="C47" i="9"/>
  <c r="G48" i="8"/>
  <c r="F48" i="9"/>
  <c r="C36" i="3"/>
  <c r="C37" i="11"/>
  <c r="C35" i="3"/>
  <c r="C37" i="12"/>
  <c r="D48" i="9"/>
  <c r="C37" i="9"/>
  <c r="C37" i="8"/>
  <c r="D48" i="11"/>
  <c r="H48" i="11"/>
  <c r="C47" i="10"/>
  <c r="F48" i="10"/>
  <c r="F24" i="3"/>
  <c r="D48" i="8"/>
  <c r="H48" i="8"/>
  <c r="C20" i="3"/>
  <c r="C24" i="11"/>
  <c r="C24" i="9"/>
  <c r="C37" i="10"/>
  <c r="G48" i="10"/>
  <c r="H47" i="3"/>
  <c r="D48" i="10"/>
  <c r="H48" i="10"/>
  <c r="C21" i="3"/>
  <c r="C19" i="3"/>
  <c r="C18" i="3"/>
  <c r="C17" i="3"/>
  <c r="C16" i="3"/>
  <c r="C13" i="3"/>
  <c r="D47" i="3"/>
  <c r="C34" i="3"/>
  <c r="H37" i="3"/>
  <c r="C30" i="3"/>
  <c r="F37" i="3"/>
  <c r="C23" i="3"/>
  <c r="C22" i="3"/>
  <c r="G48" i="12"/>
  <c r="C46" i="3"/>
  <c r="C42" i="3"/>
  <c r="G47" i="3"/>
  <c r="D48" i="12"/>
  <c r="H48" i="12"/>
  <c r="C45" i="3"/>
  <c r="C41" i="3"/>
  <c r="F47" i="3"/>
  <c r="E48" i="12"/>
  <c r="C24" i="12"/>
  <c r="E48" i="11"/>
  <c r="C24" i="10"/>
  <c r="E48" i="10"/>
  <c r="D24" i="3"/>
  <c r="E24" i="3"/>
  <c r="C12" i="3"/>
  <c r="E48" i="8"/>
  <c r="C24" i="8"/>
  <c r="C28" i="3"/>
  <c r="D37" i="3"/>
  <c r="E37" i="3"/>
  <c r="E47" i="3"/>
  <c r="C39" i="3"/>
  <c r="C26" i="3"/>
  <c r="C14" i="3"/>
  <c r="H24" i="3"/>
  <c r="G24" i="3"/>
  <c r="C11" i="3"/>
  <c r="C48" i="12" l="1"/>
  <c r="C48" i="11"/>
  <c r="C48" i="10"/>
  <c r="C48" i="9"/>
  <c r="C48" i="8"/>
  <c r="H48" i="3"/>
  <c r="F48" i="3"/>
  <c r="C47" i="3"/>
  <c r="G48" i="3"/>
  <c r="D48" i="3"/>
  <c r="C37" i="3"/>
  <c r="E48" i="3"/>
  <c r="C24" i="3"/>
  <c r="C48" i="3" l="1"/>
</calcChain>
</file>

<file path=xl/sharedStrings.xml><?xml version="1.0" encoding="utf-8"?>
<sst xmlns="http://schemas.openxmlformats.org/spreadsheetml/2006/main" count="499" uniqueCount="99">
  <si>
    <t>Nr. d/o</t>
  </si>
  <si>
    <t>Denumirea acţiunii</t>
  </si>
  <si>
    <t>Total 2021-2025</t>
  </si>
  <si>
    <t>Fondurile asigurării obligatorii de asistenţă medicală</t>
  </si>
  <si>
    <t>Bugetul de Stat</t>
  </si>
  <si>
    <t>Finanţare din proiecte şi granturi aprobate spre finanţare</t>
  </si>
  <si>
    <t>Finanţare din proiecte şi granturi înaintate spre finanţare</t>
  </si>
  <si>
    <t>Costuri neacoperite</t>
  </si>
  <si>
    <t>Ajustarea cadrului normativ de dezvoltare a Serviciului de Asistenţă Medicală Urgentă la standardele europene</t>
  </si>
  <si>
    <t>Ajustarea reglementărilor de transportare asistată în corespundere cu standardele europene, inclusiv dotarea serviciului AVIASAN cu transport sanitar, personal calificat și utilizarea rațională a resurselor de diagnostic şi tratament existente</t>
  </si>
  <si>
    <t xml:space="preserve">Fortificarea capacităților Serviciului unic de apeluri de urgență 112 și perfectarea mecanismului de interconexiune cu Dispeceratul comun de urgență pentru triajul  maximal informativ al apelurilor medicale de urgență la toate etapele: înregistrarea, prelucrarea și transmiterea apelurilor cu probleme de sănătate  </t>
  </si>
  <si>
    <t>Implementarea Clasificaţiei solicitărilor Cod Color în strictă corespundere cu criteriile de triaj la nivelul înregistrării apelurilor de urgență medicală în cadrul Serviciului unic de apeluri de urgență 112</t>
  </si>
  <si>
    <t>Organizarea controlului calităţii actului medical (auditul medical intern), utilizarea tehnologiilor moderne şi a sistemelor informaţionale de monitorizare, evaluare şi control</t>
  </si>
  <si>
    <t>Dotarea secţiilor de terapie intensivă şi a secţiilor specializate din cadrul instituţiilor medico-sanitare spitaliceşti cu echipament şi dispozitive medicale în conformitate cu standardele europene</t>
  </si>
  <si>
    <t>Asigurarea unui mecanism eficient de mentenanță a transportului sanitar, inclusiv reparaţia și monitorizarea tehnică</t>
  </si>
  <si>
    <t>Dezvoltarea serviciului bioingineresc în mentenanţa dispozitivelor medicale</t>
  </si>
  <si>
    <t>Reexpertizarea planurilor de intervenţii rapide în diverse situaţii urgente de sănătate publică</t>
  </si>
  <si>
    <t>Revizuirea Curriculei de formare și educaţie medicală continuă în „Medicina de urgență”</t>
  </si>
  <si>
    <t>Instruirea operatorilor de telecomunicații din cadrul Serviciului 112 pentru triajul corect și gestionarea apelurilor şi a resurselor de intervenţie operative</t>
  </si>
  <si>
    <t>Promovarea voluntariatului în activitatea Serviciului de Asistenţă Medicală Urgentă</t>
  </si>
  <si>
    <t>Perfecţionarea cadrului normativ de colaborare intersectorială (pompieri, poliţie, serviciul descarcerare, ş.a.) în acordarea asistenţei medicale de urgenţă populaţiei, inclusiv în caz de calamităţi şi situaţii execpţionale. Implementarea Algoritmului de colaborare dintre MAI,  MSMPS și MEI privind intervenţia comună a serviciilor specializate de urgenţă, Serviciul național 112, Serviciu Asistenţă Medicală Urgentă Prespitalicesc, Serviciul pompieri şi descarcerare, Inspectoratul General de Poliţie, Serviciul Mobil de Urgenţă, Reanimare şi Descarcerare</t>
  </si>
  <si>
    <t>Elaborarea și implementarea metodelor noi de diagnostic şi tratament în urgenţele medico-chirurgicale, a bunelor practici în domeniul „Medicinii de urgenţă” la nivel european efectuarea vizitelor reciproce în scop de schimb de experienţă</t>
  </si>
  <si>
    <t>Organizarea Concursurilor naţionale şi participarea la cele internaţionale pe domeniul „Medicina de urgenţă” pentru membrii echipelor AMU</t>
  </si>
  <si>
    <t>Dezvoltarea continuă a potenţialului Centrului de instruire în domeniul medicinii de urgenţă şi calamităţilor, inclusiv organizarea instruirii formatorilor în instituţii/centre europene</t>
  </si>
  <si>
    <t>Fortificarea competenţelor personalului Serviciului de Asistenţă Medicală Urgentă prin participarea la cursurile de instruire în străinătate pe domeniile de aplicare a standardelor în cazul morbidităţii cu impact major asupra indicatorilor sănătăţii publice (afecţiuni cardio-vasculare, cerebro-vasculare, traumatisme, sănătatea mamei şi copilului)</t>
  </si>
  <si>
    <t>Elaborarea și implementarea procedurilor operaţionale de colaborare între Ministerul Afacerilor Interne şi Ministerul Sănătăţii, Muncii si Protecţiei Sociale, cu reglementarea responsabilităților și intervențiilor comune în cazul urgenţelor medico-chirurgicale în diverse situaţii de urgenţă şi excepţionale, inclusiv refuzului de spitalizare a copiilor în stări ce prezintă pericol pentru viaţă; pacienţilor cu probleme de sănătate mintală, care prezintă pericol pentru sine, pentru echipa de asistenţă medicală urgentă, societate; etc. (elaborarea standardelor de  interacţiune)</t>
  </si>
  <si>
    <t>Dezvoltarea relaţiilor de colaborare cu partenerii internaţionali întru dezvoltarea şi consolidarea serviciilor de asistenţă medicală urgentă şi alinierea acestora la standardele UE</t>
  </si>
  <si>
    <t>Implementarea proiectelor şi parteneriatelor internaţionale întru sporirea competenţelor şi capacităţilor potenţialului uman şi expertizarea internaţională a procedurilor instituţionale de management a Serviciului de Asistenţă Medicală Urgentă la nivel naţional</t>
  </si>
  <si>
    <t xml:space="preserve">Stabilirea parteneriatelor cu autorităţile responsabile (Inspectoratul General al Poliţie şi Inspectoratul General pentru Situaţii de Urgenţă ale MAI, APL) prin prisma abordării integrate a capacităţilor naţionale </t>
  </si>
  <si>
    <t>Organizarea campaniilor/măsurilor de comunicare la toate nivelele de interacţiune, informare şi educare a populaţiei privind misiunera Serviciului de Asistenţă Medicală Urgentă Prespitalicească pentru depășirea  problemelor/barierelor existente în exercitarea obligațiunilor și responsabilitățile fiecărui cetăţean</t>
  </si>
  <si>
    <t>Organizarea evenimentelor sociale de profilaxie a traumatismelor, agresiunilor în familie şi societate, maltratării copiilor, abuzului de alcool şi droguri, a intoxicaţiilor, inclusiv cu lansarea campaniilor de informare şi a mijloacelor de informare în masă</t>
  </si>
  <si>
    <t>1.1</t>
  </si>
  <si>
    <t>1.2</t>
  </si>
  <si>
    <t>1.3</t>
  </si>
  <si>
    <t>1.4</t>
  </si>
  <si>
    <t>1.5</t>
  </si>
  <si>
    <t>1.6</t>
  </si>
  <si>
    <t>1.7</t>
  </si>
  <si>
    <t>1.8</t>
  </si>
  <si>
    <t>1.9</t>
  </si>
  <si>
    <t>1.10</t>
  </si>
  <si>
    <t>1.11</t>
  </si>
  <si>
    <t>1.12</t>
  </si>
  <si>
    <t>1.13</t>
  </si>
  <si>
    <t>Total Obiectivul 1</t>
  </si>
  <si>
    <t>2.1</t>
  </si>
  <si>
    <t>2.2</t>
  </si>
  <si>
    <t>2.3</t>
  </si>
  <si>
    <t>2.4</t>
  </si>
  <si>
    <t>2.5</t>
  </si>
  <si>
    <t>2.6</t>
  </si>
  <si>
    <t>2.7</t>
  </si>
  <si>
    <t>2.8</t>
  </si>
  <si>
    <t>2.9</t>
  </si>
  <si>
    <t>2.10</t>
  </si>
  <si>
    <t>2.11</t>
  </si>
  <si>
    <t>Total Obiectivul 2</t>
  </si>
  <si>
    <t>3.1</t>
  </si>
  <si>
    <t>3.2</t>
  </si>
  <si>
    <t>3.3</t>
  </si>
  <si>
    <t>3.4</t>
  </si>
  <si>
    <t>3.5</t>
  </si>
  <si>
    <t>3.6</t>
  </si>
  <si>
    <t>3.7</t>
  </si>
  <si>
    <t>3.8</t>
  </si>
  <si>
    <t xml:space="preserve">Dezvoltarea infrastructurii în localitățile slab dezvoltate prin asigurarea iluminării stradale și căilor de acces spre case, numerotarea localităților şi denumirea corectă a străzilor, blocurilor, caselor, asigurarea funcţionalității lifturilor, efetuarea la timp a lucrărilor de deszăpezire a drumurilor, etc.Organizarea şedinţelor comune cu factorii de decizie din cadrul Administraţiei Publice Locale cu elaborarea şi prezentarea rapoartelor anuale comunitare ample pentru sensibilizare şi promovare în societate a importanţei şi valorilor Serviciului de Asistenţă Medicală Urgentă. </t>
  </si>
  <si>
    <t>Total Obiectivul 3</t>
  </si>
  <si>
    <t>TOTAL GENERAL</t>
  </si>
  <si>
    <t>Elaborarea spoturilor publicitare și materialelor informaționale cu mesaje ce ţin de domeniile sensibile cu care se confruntă Serviciului de Asistenţă Medicală Urgentă</t>
  </si>
  <si>
    <t>Costurile estimative ale Programului naţional de dezvoltare a asistenţei medicale de urgenţă pentru anii 2021-2025</t>
  </si>
  <si>
    <t>Anexa nr. 2 la Programul naţional de dezvoltare a asistenţei medicale de urgenţă pentru anii 2021 - 2025</t>
  </si>
  <si>
    <t>Total               (mii lei)</t>
  </si>
  <si>
    <t>Obiectivul 2. Diversificarea competenţelor personalului medical, paramedical si operativ implicat în asistenţa de urgenţă</t>
  </si>
  <si>
    <t>Obiectivul 3. Fortificarea parteneriatelor intersectoriale cu APL, partenerii internaționali, profesionali si societatea civilă</t>
  </si>
  <si>
    <r>
      <t>Implementarea indexului de cooperare a Serviciului de Asistenţă Medicală Urgentă cu alte servicii specializate în cadrul Serviciului naţional unic funcţional p</t>
    </r>
    <r>
      <rPr>
        <b/>
        <sz val="12"/>
        <rFont val="Times New Roman"/>
        <family val="1"/>
      </rPr>
      <t>e</t>
    </r>
    <r>
      <rPr>
        <sz val="12"/>
        <rFont val="Times New Roman"/>
        <family val="1"/>
      </rPr>
      <t>ntru apelurile de urgenţă 112 în caz de accidente, dezastre, cu îmbunătăţirea coordonării activităţilor de rigoare</t>
    </r>
  </si>
  <si>
    <r>
      <t>Reviziurea programelor de instruire, pregătire continuă pentru diversificarea abilităţilor profesionale</t>
    </r>
    <r>
      <rPr>
        <i/>
        <sz val="12"/>
        <rFont val="Times New Roman"/>
        <family val="1"/>
      </rPr>
      <t xml:space="preserve"> </t>
    </r>
    <r>
      <rPr>
        <sz val="12"/>
        <rFont val="Times New Roman"/>
        <family val="1"/>
      </rPr>
      <t xml:space="preserve">a lucrătorilor medicali, poliţiştilor, paramedicilor, pompierilor şi conducătorilor auto în acordarea primului ajutor medical de urgenţă prin prisma standardelor internaţionale de excelenţă  </t>
    </r>
    <r>
      <rPr>
        <i/>
        <sz val="12"/>
        <rFont val="Times New Roman"/>
        <family val="1"/>
      </rPr>
      <t>Poate de comasat cu p.2.1 și 2.2</t>
    </r>
  </si>
  <si>
    <t>Fortificarea capacităților centrelor de simulare pentru instruirea personalului din cadrul sistemului de urgenţă, Centrului de instruire în domeniul medicinii de urgenţă şi calamităţilor</t>
  </si>
  <si>
    <t>Costurile estimative ale Programului naţional de dezvoltare a asistenţei medicale de urgenţă pentru anul 2021</t>
  </si>
  <si>
    <t>Costurile estimative ale Programului naţional de dezvoltare a asistenţei medicale de urgenţă pentru anul 2025</t>
  </si>
  <si>
    <t>Costurile estimative ale Programului naţional de dezvoltare a asistenţei medicale de urgenţă pentru anul 2024</t>
  </si>
  <si>
    <t>Costurile estimative ale Programului naţional de dezvoltare a asistenţei medicale de urgenţă pentru anul 2023</t>
  </si>
  <si>
    <t>Costurile estimative ale Programului naţional de dezvoltare a asistenţei medicale de urgenţă pentru anul 2022</t>
  </si>
  <si>
    <t>Total anul 2021</t>
  </si>
  <si>
    <t>Total anul 2022</t>
  </si>
  <si>
    <t>Total anul 2023</t>
  </si>
  <si>
    <t>Total anul 2024</t>
  </si>
  <si>
    <t>Total anul 2025</t>
  </si>
  <si>
    <r>
      <t>Obiectivul 1. F</t>
    </r>
    <r>
      <rPr>
        <b/>
        <sz val="13"/>
        <color rgb="FF000000"/>
        <rFont val="Times New Roman"/>
        <family val="1"/>
      </rPr>
      <t>ortificarea capacităților instituționale și funcționale ale Serviciului integrat de asistenţă medicală urgentă</t>
    </r>
  </si>
  <si>
    <t>confom BAPL</t>
  </si>
  <si>
    <t xml:space="preserve">           </t>
  </si>
  <si>
    <t>Anexa  la Programul naţional de dezvoltare a asistenţei medicale de urgenţă pentru anii 2021 - 2025</t>
  </si>
  <si>
    <t>Implementarea la scară națională a SIA cu integrarea modulelor de nivel prespitalicesc cu cel interspitalicesc, inclusiv a telemedicinii</t>
  </si>
  <si>
    <t>Modernizarea serviciului de asistență medicală de urgență prespitalicească prin crearea și îmbunătățirea condițiilor adecvate de activitate, în corespundere cu normele sanitare în vigoare</t>
  </si>
  <si>
    <t>Instituirea și dezvoltarea Serviciului Republican Medicina Calamităților și Dezastrelor, cu pregătirea instituțiilor medico-sanitare pentru gestionarea eficientă a urgenţelor de sănătate publică în cadrul ANSP</t>
  </si>
  <si>
    <t>în limita bugetului APL</t>
  </si>
  <si>
    <t>Evaluarea necesităților cu elaborarea și aprobarea Programului multianual de dotare graduală cu ambulanțe de tip B şi C pentru Serviciul de Asistenţă Medicală Urgentă, în corespundere cu recomandările internaţionale și implementarea acestuia</t>
  </si>
  <si>
    <t xml:space="preserve"> </t>
  </si>
  <si>
    <r>
      <t>Reviziurea programelor de instruire, pregătire continuă pentru diversificarea abilităţilor profesionale</t>
    </r>
    <r>
      <rPr>
        <i/>
        <sz val="12"/>
        <rFont val="Times New Roman"/>
        <family val="1"/>
      </rPr>
      <t xml:space="preserve"> </t>
    </r>
    <r>
      <rPr>
        <sz val="12"/>
        <rFont val="Times New Roman"/>
        <family val="1"/>
      </rPr>
      <t xml:space="preserve">a lucrătorilor medicali, poliţiştilor, paramedicilor, pompierilor şi conducătorilor auto în acordarea primului ajutor medical de urgenţă prin prisma standardelor internaţionale de excelenţă  </t>
    </r>
  </si>
  <si>
    <r>
      <t xml:space="preserve">Evaluarea necesităților cu elaborarea și aprobarea Programului multianual de dotare </t>
    </r>
    <r>
      <rPr>
        <sz val="12"/>
        <rFont val="Times New Roman"/>
        <family val="1"/>
        <charset val="204"/>
      </rPr>
      <t>graduală cu ambulanțe de tip B şi C pentru Serviciul de Asistenţă Medicală Urgentă, în corespundere cu recomandările internaţionale</t>
    </r>
    <r>
      <rPr>
        <sz val="12"/>
        <rFont val="Times New Roman"/>
        <family val="1"/>
      </rPr>
      <t xml:space="preserve"> și implementarea acestuia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</si>
</sst>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0" x14ac:knownFonts="1">
    <font>
      <sz val="11"/>
      <color theme="1"/>
      <name val="Calibri"/>
      <family val="2"/>
      <scheme val="minor"/>
    </font>
    <font>
      <sz val="12"/>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b/>
      <sz val="9"/>
      <color rgb="FF000000"/>
      <name val="Times New Roman"/>
      <family val="1"/>
    </font>
    <font>
      <b/>
      <sz val="11"/>
      <color rgb="FF000000"/>
      <name val="Times New Roman"/>
      <family val="1"/>
    </font>
    <font>
      <b/>
      <sz val="14"/>
      <color rgb="FF000000"/>
      <name val="Times New Roman"/>
      <family val="1"/>
    </font>
    <font>
      <b/>
      <sz val="8"/>
      <color theme="1"/>
      <name val="Times New Roman"/>
      <family val="1"/>
    </font>
    <font>
      <b/>
      <sz val="13"/>
      <color theme="1"/>
      <name val="Times New Roman"/>
      <family val="1"/>
    </font>
    <font>
      <b/>
      <sz val="13"/>
      <color rgb="FF000000"/>
      <name val="Times New Roman"/>
      <family val="1"/>
    </font>
    <font>
      <sz val="12"/>
      <name val="Times New Roman"/>
      <family val="1"/>
    </font>
    <font>
      <sz val="11"/>
      <name val="Calibri"/>
      <family val="2"/>
      <scheme val="minor"/>
    </font>
    <font>
      <sz val="11"/>
      <name val="Times New Roman"/>
      <family val="1"/>
    </font>
    <font>
      <b/>
      <sz val="12"/>
      <name val="Times New Roman"/>
      <family val="1"/>
    </font>
    <font>
      <b/>
      <sz val="13"/>
      <name val="Times New Roman"/>
      <family val="1"/>
    </font>
    <font>
      <i/>
      <sz val="12"/>
      <name val="Times New Roman"/>
      <family val="1"/>
    </font>
    <font>
      <b/>
      <sz val="14"/>
      <name val="Times New Roman"/>
      <family val="1"/>
    </font>
    <font>
      <b/>
      <sz val="11"/>
      <name val="Times New Roman"/>
      <family val="1"/>
    </font>
    <font>
      <sz val="12"/>
      <name val="Times New Roman"/>
      <family val="1"/>
      <charset val="204"/>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44">
    <xf numFmtId="0" fontId="0" fillId="0" borderId="0" xfId="0"/>
    <xf numFmtId="0" fontId="2" fillId="0" borderId="0" xfId="0" applyFont="1" applyAlignment="1">
      <alignment horizontal="center" vertical="center"/>
    </xf>
    <xf numFmtId="0" fontId="1" fillId="0" borderId="0" xfId="0" applyFont="1" applyAlignment="1">
      <alignment horizontal="center" vertical="center" wrapText="1"/>
    </xf>
    <xf numFmtId="0" fontId="8" fillId="0" borderId="1" xfId="0" applyFont="1" applyBorder="1" applyAlignment="1">
      <alignment horizontal="center"/>
    </xf>
    <xf numFmtId="49" fontId="11" fillId="0" borderId="1" xfId="0" applyNumberFormat="1" applyFont="1" applyBorder="1" applyAlignment="1">
      <alignment horizontal="center" vertical="center" wrapText="1"/>
    </xf>
    <xf numFmtId="0" fontId="11" fillId="0" borderId="1" xfId="0" applyFont="1" applyBorder="1" applyAlignment="1">
      <alignment horizontal="justify" vertical="center" wrapText="1"/>
    </xf>
    <xf numFmtId="49" fontId="13" fillId="0" borderId="1" xfId="0" applyNumberFormat="1" applyFont="1" applyBorder="1" applyAlignment="1">
      <alignment horizontal="center" vertical="center" wrapText="1"/>
    </xf>
    <xf numFmtId="0" fontId="12" fillId="0" borderId="0" xfId="0" applyFont="1"/>
    <xf numFmtId="0" fontId="11"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2" fillId="2" borderId="1" xfId="0" applyFont="1" applyFill="1" applyBorder="1"/>
    <xf numFmtId="0" fontId="14" fillId="2" borderId="1" xfId="0" applyFont="1" applyFill="1" applyBorder="1" applyAlignment="1">
      <alignment vertical="center" wrapText="1"/>
    </xf>
    <xf numFmtId="0" fontId="12" fillId="3" borderId="1" xfId="0" applyFont="1" applyFill="1" applyBorder="1"/>
    <xf numFmtId="0" fontId="17" fillId="3" borderId="1" xfId="0" applyFont="1" applyFill="1" applyBorder="1" applyAlignment="1">
      <alignment horizontal="center"/>
    </xf>
    <xf numFmtId="165" fontId="13" fillId="0" borderId="1" xfId="0" applyNumberFormat="1" applyFont="1" applyBorder="1" applyAlignment="1">
      <alignment horizontal="center" vertical="center"/>
    </xf>
    <xf numFmtId="165" fontId="13" fillId="2" borderId="1" xfId="0" applyNumberFormat="1" applyFont="1" applyFill="1" applyBorder="1" applyAlignment="1">
      <alignment horizontal="center" vertical="center"/>
    </xf>
    <xf numFmtId="165" fontId="13" fillId="3" borderId="1" xfId="0" applyNumberFormat="1" applyFont="1" applyFill="1" applyBorder="1" applyAlignment="1">
      <alignment horizontal="center" vertical="center"/>
    </xf>
    <xf numFmtId="165" fontId="18" fillId="2" borderId="1" xfId="0" applyNumberFormat="1" applyFont="1" applyFill="1" applyBorder="1" applyAlignment="1">
      <alignment horizontal="center" vertical="center"/>
    </xf>
    <xf numFmtId="165" fontId="18" fillId="3" borderId="1" xfId="0" applyNumberFormat="1" applyFont="1" applyFill="1" applyBorder="1" applyAlignment="1">
      <alignment horizontal="center" vertical="center"/>
    </xf>
    <xf numFmtId="164" fontId="18" fillId="2" borderId="1"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5" fontId="12" fillId="3" borderId="1" xfId="0" applyNumberFormat="1" applyFont="1" applyFill="1" applyBorder="1"/>
    <xf numFmtId="165" fontId="12" fillId="3" borderId="1" xfId="0" applyNumberFormat="1" applyFont="1" applyFill="1" applyBorder="1" applyAlignment="1">
      <alignment vertical="center"/>
    </xf>
    <xf numFmtId="165" fontId="12" fillId="3" borderId="1" xfId="0" applyNumberFormat="1" applyFont="1" applyFill="1" applyBorder="1" applyAlignment="1">
      <alignment horizontal="center" vertical="center"/>
    </xf>
    <xf numFmtId="0" fontId="13" fillId="0" borderId="1" xfId="0" applyNumberFormat="1" applyFont="1" applyBorder="1" applyAlignment="1">
      <alignment horizontal="center" vertical="center"/>
    </xf>
    <xf numFmtId="0" fontId="2" fillId="0" borderId="0" xfId="0" applyFont="1"/>
    <xf numFmtId="49" fontId="13" fillId="4" borderId="1" xfId="0" applyNumberFormat="1" applyFont="1" applyFill="1" applyBorder="1" applyAlignment="1">
      <alignment horizontal="center" vertical="center" wrapText="1"/>
    </xf>
    <xf numFmtId="0" fontId="11" fillId="4" borderId="1" xfId="0" applyFont="1" applyFill="1" applyBorder="1" applyAlignment="1">
      <alignment horizontal="justify" vertical="center" wrapText="1"/>
    </xf>
    <xf numFmtId="165" fontId="13" fillId="4" borderId="1" xfId="0" applyNumberFormat="1" applyFont="1" applyFill="1" applyBorder="1" applyAlignment="1">
      <alignment horizontal="center" vertical="center"/>
    </xf>
    <xf numFmtId="0" fontId="0" fillId="4" borderId="0" xfId="0" applyFill="1"/>
    <xf numFmtId="0" fontId="4" fillId="0" borderId="0" xfId="0" applyFont="1" applyAlignment="1">
      <alignment horizontal="left" vertical="center" wrapText="1"/>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4" borderId="0" xfId="0" applyFont="1" applyFill="1" applyAlignment="1">
      <alignment horizontal="center" vertical="center" wrapText="1"/>
    </xf>
    <xf numFmtId="0" fontId="9" fillId="0" borderId="1" xfId="0" applyFont="1" applyBorder="1" applyAlignment="1">
      <alignment horizontal="center" vertical="center" wrapText="1"/>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53"/>
  <sheetViews>
    <sheetView tabSelected="1" topLeftCell="A43" workbookViewId="0">
      <selection activeCell="C13" sqref="C13"/>
    </sheetView>
  </sheetViews>
  <sheetFormatPr defaultRowHeight="15" x14ac:dyDescent="0.25"/>
  <cols>
    <col min="1" max="1" width="5.7109375" customWidth="1"/>
    <col min="2" max="2" width="55.140625" customWidth="1"/>
    <col min="3" max="3" width="16.7109375" customWidth="1"/>
    <col min="4" max="4" width="13" customWidth="1"/>
    <col min="5" max="5" width="12.85546875" customWidth="1"/>
    <col min="6" max="6" width="11.5703125" customWidth="1"/>
    <col min="7" max="7" width="10.42578125" customWidth="1"/>
    <col min="8" max="8" width="13.85546875" customWidth="1"/>
  </cols>
  <sheetData>
    <row r="1" spans="1:8" ht="43.9" customHeight="1" x14ac:dyDescent="0.25">
      <c r="F1" s="30" t="s">
        <v>90</v>
      </c>
      <c r="G1" s="30"/>
      <c r="H1" s="30"/>
    </row>
    <row r="2" spans="1:8" ht="15.6" customHeight="1" x14ac:dyDescent="0.25">
      <c r="F2" s="2"/>
      <c r="G2" s="2"/>
      <c r="H2" s="2"/>
    </row>
    <row r="3" spans="1:8" ht="18.75" x14ac:dyDescent="0.25">
      <c r="A3" s="31" t="s">
        <v>69</v>
      </c>
      <c r="B3" s="31"/>
      <c r="C3" s="31"/>
      <c r="D3" s="31"/>
      <c r="E3" s="31"/>
      <c r="F3" s="31"/>
      <c r="G3" s="31"/>
      <c r="H3" s="31"/>
    </row>
    <row r="4" spans="1:8" ht="10.15" customHeight="1" x14ac:dyDescent="0.25">
      <c r="B4" s="1"/>
    </row>
    <row r="5" spans="1:8" x14ac:dyDescent="0.25">
      <c r="A5" s="32" t="s">
        <v>0</v>
      </c>
      <c r="B5" s="33" t="s">
        <v>1</v>
      </c>
      <c r="C5" s="33" t="s">
        <v>2</v>
      </c>
      <c r="D5" s="33"/>
      <c r="E5" s="33"/>
      <c r="F5" s="33"/>
      <c r="G5" s="33"/>
      <c r="H5" s="33"/>
    </row>
    <row r="6" spans="1:8" ht="36" customHeight="1" x14ac:dyDescent="0.25">
      <c r="A6" s="32"/>
      <c r="B6" s="33"/>
      <c r="C6" s="34" t="s">
        <v>71</v>
      </c>
      <c r="D6" s="33" t="s">
        <v>3</v>
      </c>
      <c r="E6" s="33" t="s">
        <v>4</v>
      </c>
      <c r="F6" s="33" t="s">
        <v>5</v>
      </c>
      <c r="G6" s="33" t="s">
        <v>6</v>
      </c>
      <c r="H6" s="33" t="s">
        <v>7</v>
      </c>
    </row>
    <row r="7" spans="1:8" ht="19.899999999999999" customHeight="1" x14ac:dyDescent="0.25">
      <c r="A7" s="32"/>
      <c r="B7" s="33"/>
      <c r="C7" s="34"/>
      <c r="D7" s="33"/>
      <c r="E7" s="33"/>
      <c r="F7" s="33"/>
      <c r="G7" s="33"/>
      <c r="H7" s="33"/>
    </row>
    <row r="8" spans="1:8" ht="12.6" customHeight="1" x14ac:dyDescent="0.25">
      <c r="A8" s="3">
        <v>1</v>
      </c>
      <c r="B8" s="3">
        <v>2</v>
      </c>
      <c r="C8" s="3">
        <v>3</v>
      </c>
      <c r="D8" s="3">
        <v>4</v>
      </c>
      <c r="E8" s="3">
        <v>5</v>
      </c>
      <c r="F8" s="3">
        <v>6</v>
      </c>
      <c r="G8" s="3">
        <v>7</v>
      </c>
      <c r="H8" s="3">
        <v>8</v>
      </c>
    </row>
    <row r="9" spans="1:8" ht="14.45" customHeight="1" x14ac:dyDescent="0.25">
      <c r="A9" s="36" t="s">
        <v>87</v>
      </c>
      <c r="B9" s="36"/>
      <c r="C9" s="36"/>
      <c r="D9" s="36"/>
      <c r="E9" s="36"/>
      <c r="F9" s="36"/>
      <c r="G9" s="36"/>
      <c r="H9" s="36"/>
    </row>
    <row r="10" spans="1:8" ht="15" customHeight="1" x14ac:dyDescent="0.25">
      <c r="A10" s="36"/>
      <c r="B10" s="36"/>
      <c r="C10" s="36"/>
      <c r="D10" s="36"/>
      <c r="E10" s="36"/>
      <c r="F10" s="36"/>
      <c r="G10" s="36"/>
      <c r="H10" s="36"/>
    </row>
    <row r="11" spans="1:8" ht="31.9" customHeight="1" x14ac:dyDescent="0.25">
      <c r="A11" s="4" t="s">
        <v>31</v>
      </c>
      <c r="B11" s="5" t="s">
        <v>8</v>
      </c>
      <c r="C11" s="14">
        <f>SUM(D11:H11)</f>
        <v>190</v>
      </c>
      <c r="D11" s="14">
        <f>'Total 2021'!D11+'Total 2022'!D11+'Total 2023'!D11+'Total 2024'!D11+'Total 2025'!D11</f>
        <v>115</v>
      </c>
      <c r="E11" s="14">
        <f>'Total 2021'!E11+'Total 2022'!E11+'Total 2023'!E11+'Total 2024'!E11+'Total 2025'!E11</f>
        <v>0</v>
      </c>
      <c r="F11" s="14">
        <f>'Total 2021'!F11+'Total 2022'!F11+'Total 2023'!F11+'Total 2024'!F11+'Total 2025'!F11</f>
        <v>0</v>
      </c>
      <c r="G11" s="14">
        <f>'Total 2021'!G11+'Total 2022'!G11+'Total 2023'!G11+'Total 2024'!G11+'Total 2025'!G11</f>
        <v>75</v>
      </c>
      <c r="H11" s="14">
        <f>'Total 2021'!H11+'Total 2022'!H11+'Total 2023'!H11+'Total 2024'!H11+'Total 2025'!H11</f>
        <v>0</v>
      </c>
    </row>
    <row r="12" spans="1:8" ht="82.9" customHeight="1" x14ac:dyDescent="0.25">
      <c r="A12" s="6" t="s">
        <v>32</v>
      </c>
      <c r="B12" s="5" t="s">
        <v>98</v>
      </c>
      <c r="C12" s="14">
        <f t="shared" ref="C12:C23" si="0">SUM(D12:H12)</f>
        <v>705600</v>
      </c>
      <c r="D12" s="14">
        <f>'Total 2021'!D12+'Total 2022'!D12+'Total 2023'!D12+'Total 2024'!D12+'Total 2025'!D12</f>
        <v>0</v>
      </c>
      <c r="E12" s="14">
        <f>'Total 2021'!E12+'Total 2022'!E12+'Total 2023'!E12+'Total 2024'!E12+'Total 2025'!E12</f>
        <v>705600</v>
      </c>
      <c r="F12" s="14">
        <f>'Total 2021'!F12+'Total 2022'!F12+'Total 2023'!F12+'Total 2024'!F12+'Total 2025'!F12</f>
        <v>0</v>
      </c>
      <c r="G12" s="14">
        <f>'Total 2021'!G12+'Total 2022'!G12+'Total 2023'!G12+'Total 2024'!G12+'Total 2025'!G12</f>
        <v>0</v>
      </c>
      <c r="H12" s="14">
        <f>'Total 2021'!H12+'Total 2022'!H12+'Total 2023'!H12+'Total 2024'!H12+'Total 2025'!H12</f>
        <v>0</v>
      </c>
    </row>
    <row r="13" spans="1:8" ht="75" customHeight="1" x14ac:dyDescent="0.25">
      <c r="A13" s="6" t="s">
        <v>33</v>
      </c>
      <c r="B13" s="5" t="s">
        <v>9</v>
      </c>
      <c r="C13" s="14">
        <f t="shared" si="0"/>
        <v>205</v>
      </c>
      <c r="D13" s="14">
        <f>'Total 2021'!D13+'Total 2022'!D13+'Total 2023'!D13+'Total 2024'!D13+'Total 2025'!D13</f>
        <v>95</v>
      </c>
      <c r="E13" s="14">
        <f>'Total 2021'!E13+'Total 2022'!E13+'Total 2023'!E13+'Total 2024'!E13+'Total 2025'!E13</f>
        <v>0</v>
      </c>
      <c r="F13" s="14">
        <f>'Total 2021'!F13+'Total 2022'!F13+'Total 2023'!F13+'Total 2024'!F13+'Total 2025'!F13</f>
        <v>0</v>
      </c>
      <c r="G13" s="14">
        <f>'Total 2021'!G13+'Total 2022'!G13+'Total 2023'!G13+'Total 2024'!G13+'Total 2025'!G13</f>
        <v>110</v>
      </c>
      <c r="H13" s="14">
        <f>'Total 2021'!H13+'Total 2022'!H13+'Total 2023'!H13+'Total 2024'!H13+'Total 2025'!H13</f>
        <v>0</v>
      </c>
    </row>
    <row r="14" spans="1:8" ht="90.6" customHeight="1" x14ac:dyDescent="0.25">
      <c r="A14" s="6" t="s">
        <v>34</v>
      </c>
      <c r="B14" s="5" t="s">
        <v>10</v>
      </c>
      <c r="C14" s="14">
        <f t="shared" si="0"/>
        <v>302</v>
      </c>
      <c r="D14" s="14">
        <f>'Total 2021'!D14+'Total 2022'!D14+'Total 2023'!D14+'Total 2024'!D14+'Total 2025'!D14</f>
        <v>6</v>
      </c>
      <c r="E14" s="14">
        <f>'Total 2021'!E14+'Total 2022'!E14+'Total 2023'!E14+'Total 2024'!E14+'Total 2025'!E14</f>
        <v>0</v>
      </c>
      <c r="F14" s="14">
        <f>'Total 2021'!F14+'Total 2022'!F14+'Total 2023'!F14+'Total 2024'!F14+'Total 2025'!F14</f>
        <v>0</v>
      </c>
      <c r="G14" s="14">
        <f>'Total 2021'!G14+'Total 2022'!G14+'Total 2023'!G14+'Total 2024'!G14+'Total 2025'!G14</f>
        <v>296</v>
      </c>
      <c r="H14" s="14">
        <f>'Total 2021'!H14+'Total 2022'!H14+'Total 2023'!H14+'Total 2024'!H14+'Total 2025'!H14</f>
        <v>0</v>
      </c>
    </row>
    <row r="15" spans="1:8" ht="63" x14ac:dyDescent="0.25">
      <c r="A15" s="6" t="s">
        <v>35</v>
      </c>
      <c r="B15" s="5" t="s">
        <v>11</v>
      </c>
      <c r="C15" s="14">
        <f t="shared" si="0"/>
        <v>795</v>
      </c>
      <c r="D15" s="14">
        <f>'Total 2021'!D15+'Total 2022'!D15+'Total 2023'!D15+'Total 2024'!D15+'Total 2025'!D15</f>
        <v>300</v>
      </c>
      <c r="E15" s="14">
        <f>'Total 2021'!E15+'Total 2022'!E15+'Total 2023'!E15+'Total 2024'!E15+'Total 2025'!E15</f>
        <v>370</v>
      </c>
      <c r="F15" s="14">
        <f>'Total 2021'!F15+'Total 2022'!F15+'Total 2023'!F15+'Total 2024'!F15+'Total 2025'!F15</f>
        <v>0</v>
      </c>
      <c r="G15" s="14">
        <f>'Total 2021'!G15+'Total 2022'!G15+'Total 2023'!G15+'Total 2024'!G15+'Total 2025'!G15</f>
        <v>125</v>
      </c>
      <c r="H15" s="14">
        <f>'Total 2021'!H15+'Total 2022'!H15+'Total 2023'!H15+'Total 2024'!H15+'Total 2025'!H15</f>
        <v>0</v>
      </c>
    </row>
    <row r="16" spans="1:8" ht="57.6" customHeight="1" x14ac:dyDescent="0.25">
      <c r="A16" s="6" t="s">
        <v>36</v>
      </c>
      <c r="B16" s="5" t="s">
        <v>12</v>
      </c>
      <c r="C16" s="14">
        <f t="shared" si="0"/>
        <v>1545</v>
      </c>
      <c r="D16" s="14">
        <f>'Total 2021'!D16+'Total 2022'!D16+'Total 2023'!D16+'Total 2024'!D16+'Total 2025'!D16</f>
        <v>1370</v>
      </c>
      <c r="E16" s="14">
        <f>'Total 2021'!E16+'Total 2022'!E16+'Total 2023'!E16+'Total 2024'!E16+'Total 2025'!E16</f>
        <v>175</v>
      </c>
      <c r="F16" s="14">
        <f>'Total 2021'!F16+'Total 2022'!F16+'Total 2023'!F16+'Total 2024'!F16+'Total 2025'!F16</f>
        <v>0</v>
      </c>
      <c r="G16" s="14">
        <f>'Total 2021'!G16+'Total 2022'!G16+'Total 2023'!G16+'Total 2024'!G16+'Total 2025'!G16</f>
        <v>0</v>
      </c>
      <c r="H16" s="14">
        <f>'Total 2021'!H16+'Total 2022'!H16+'Total 2023'!H16+'Total 2024'!H16+'Total 2025'!H16</f>
        <v>0</v>
      </c>
    </row>
    <row r="17" spans="1:18" ht="78.75" x14ac:dyDescent="0.25">
      <c r="A17" s="6" t="s">
        <v>37</v>
      </c>
      <c r="B17" s="5" t="s">
        <v>74</v>
      </c>
      <c r="C17" s="14">
        <f t="shared" si="0"/>
        <v>600</v>
      </c>
      <c r="D17" s="14">
        <f>'Total 2021'!D17+'Total 2022'!D17+'Total 2023'!D17+'Total 2024'!D17+'Total 2025'!D17</f>
        <v>220</v>
      </c>
      <c r="E17" s="14">
        <f>'Total 2021'!E17+'Total 2022'!E17+'Total 2023'!E17+'Total 2024'!E17+'Total 2025'!E17</f>
        <v>0</v>
      </c>
      <c r="F17" s="14">
        <f>'Total 2021'!F17+'Total 2022'!F17+'Total 2023'!F17+'Total 2024'!F17+'Total 2025'!F17</f>
        <v>0</v>
      </c>
      <c r="G17" s="14">
        <f>'Total 2021'!G17+'Total 2022'!G17+'Total 2023'!G17+'Total 2024'!G17+'Total 2025'!G17</f>
        <v>380</v>
      </c>
      <c r="H17" s="14">
        <f>'Total 2021'!H17+'Total 2022'!H17+'Total 2023'!H17+'Total 2024'!H17+'Total 2025'!H17</f>
        <v>0</v>
      </c>
    </row>
    <row r="18" spans="1:18" ht="58.9" customHeight="1" x14ac:dyDescent="0.25">
      <c r="A18" s="6" t="s">
        <v>38</v>
      </c>
      <c r="B18" s="5" t="s">
        <v>13</v>
      </c>
      <c r="C18" s="14">
        <f t="shared" si="0"/>
        <v>22750</v>
      </c>
      <c r="D18" s="14">
        <f>'Total 2021'!D18+'Total 2022'!D18+'Total 2023'!D18+'Total 2024'!D18+'Total 2025'!D18</f>
        <v>13350</v>
      </c>
      <c r="E18" s="14">
        <f>'Total 2021'!E18+'Total 2022'!E18+'Total 2023'!E18+'Total 2024'!E18+'Total 2025'!E18</f>
        <v>1000</v>
      </c>
      <c r="F18" s="14">
        <f>'Total 2021'!F18+'Total 2022'!F18+'Total 2023'!F18+'Total 2024'!F18+'Total 2025'!F18</f>
        <v>0</v>
      </c>
      <c r="G18" s="14">
        <f>'Total 2021'!G18+'Total 2022'!G18+'Total 2023'!G18+'Total 2024'!G18+'Total 2025'!G18</f>
        <v>6700</v>
      </c>
      <c r="H18" s="14">
        <f>'Total 2021'!H18+'Total 2022'!H18+'Total 2023'!H18+'Total 2024'!H18+'Total 2025'!H18</f>
        <v>1700</v>
      </c>
      <c r="I18" s="29"/>
      <c r="J18" s="29"/>
      <c r="K18" s="29"/>
      <c r="L18" s="29"/>
      <c r="M18" s="29"/>
      <c r="N18" s="29"/>
      <c r="O18" s="29"/>
      <c r="P18" s="29"/>
      <c r="Q18" s="29"/>
      <c r="R18" s="29"/>
    </row>
    <row r="19" spans="1:18" ht="31.15" customHeight="1" x14ac:dyDescent="0.25">
      <c r="A19" s="26" t="s">
        <v>39</v>
      </c>
      <c r="B19" s="27" t="s">
        <v>14</v>
      </c>
      <c r="C19" s="28">
        <f t="shared" si="0"/>
        <v>75000</v>
      </c>
      <c r="D19" s="28">
        <f>'Total 2021'!D19+'Total 2022'!D19+'Total 2023'!D19+'Total 2024'!D19+'Total 2025'!D19</f>
        <v>0</v>
      </c>
      <c r="E19" s="28">
        <f>'Total 2021'!E19+'Total 2022'!E19+'Total 2023'!E19+'Total 2024'!E19+'Total 2025'!E19</f>
        <v>75000</v>
      </c>
      <c r="F19" s="28">
        <f>'Total 2021'!F19+'Total 2022'!F19+'Total 2023'!F19+'Total 2024'!F19+'Total 2025'!F19</f>
        <v>0</v>
      </c>
      <c r="G19" s="28">
        <f>'Total 2021'!G19+'Total 2022'!G19+'Total 2023'!G19+'Total 2024'!G19+'Total 2025'!G19</f>
        <v>0</v>
      </c>
      <c r="H19" s="28">
        <f>'Total 2021'!H19+'Total 2022'!H19+'Total 2023'!H19+'Total 2024'!H19+'Total 2025'!H19</f>
        <v>0</v>
      </c>
      <c r="I19" s="29"/>
      <c r="J19" s="35" t="s">
        <v>96</v>
      </c>
      <c r="K19" s="35"/>
      <c r="L19" s="35"/>
      <c r="M19" s="35"/>
      <c r="N19" s="35"/>
      <c r="O19" s="35"/>
      <c r="P19" s="35"/>
      <c r="Q19" s="35"/>
      <c r="R19" s="35"/>
    </row>
    <row r="20" spans="1:18" ht="29.45" customHeight="1" x14ac:dyDescent="0.25">
      <c r="A20" s="6" t="s">
        <v>40</v>
      </c>
      <c r="B20" s="5" t="s">
        <v>15</v>
      </c>
      <c r="C20" s="14">
        <f t="shared" si="0"/>
        <v>3980</v>
      </c>
      <c r="D20" s="14">
        <f>'Total 2021'!D20+'Total 2022'!D20+'Total 2023'!D20+'Total 2024'!D20+'Total 2025'!D20</f>
        <v>1480</v>
      </c>
      <c r="E20" s="14">
        <f>'Total 2021'!E20+'Total 2022'!E20+'Total 2023'!E20+'Total 2024'!E20+'Total 2025'!E20</f>
        <v>500</v>
      </c>
      <c r="F20" s="14">
        <f>'Total 2021'!F20+'Total 2022'!F20+'Total 2023'!F20+'Total 2024'!F20+'Total 2025'!F20</f>
        <v>0</v>
      </c>
      <c r="G20" s="14">
        <f>'Total 2021'!G20+'Total 2022'!G20+'Total 2023'!G20+'Total 2024'!G20+'Total 2025'!G20</f>
        <v>200</v>
      </c>
      <c r="H20" s="14">
        <f>'Total 2021'!H20+'Total 2022'!H20+'Total 2023'!H20+'Total 2024'!H20+'Total 2025'!H20</f>
        <v>1800</v>
      </c>
      <c r="M20" s="1"/>
    </row>
    <row r="21" spans="1:18" ht="64.900000000000006" customHeight="1" x14ac:dyDescent="0.25">
      <c r="A21" s="6" t="s">
        <v>41</v>
      </c>
      <c r="B21" s="5" t="s">
        <v>92</v>
      </c>
      <c r="C21" s="14">
        <f t="shared" si="0"/>
        <v>263425</v>
      </c>
      <c r="D21" s="14">
        <f>'Total 2021'!D21+'Total 2022'!D21+'Total 2023'!D21+'Total 2024'!D21+'Total 2025'!D21</f>
        <v>0</v>
      </c>
      <c r="E21" s="14">
        <f>'Total 2021'!E21+'Total 2022'!E21+'Total 2023'!E21+'Total 2024'!E21+'Total 2025'!E21</f>
        <v>263425</v>
      </c>
      <c r="F21" s="14">
        <f>'Total 2021'!F21+'Total 2022'!F21+'Total 2023'!F21+'Total 2024'!F21+'Total 2025'!F21</f>
        <v>0</v>
      </c>
      <c r="G21" s="14">
        <f>'Total 2021'!G21+'Total 2022'!G21+'Total 2023'!G21+'Total 2024'!G21+'Total 2025'!G21</f>
        <v>0</v>
      </c>
      <c r="H21" s="14">
        <f>'Total 2021'!H21+'Total 2022'!H21+'Total 2023'!H21+'Total 2024'!H21+'Total 2025'!H21</f>
        <v>0</v>
      </c>
      <c r="M21" s="25"/>
    </row>
    <row r="22" spans="1:18" ht="63" x14ac:dyDescent="0.25">
      <c r="A22" s="6" t="s">
        <v>42</v>
      </c>
      <c r="B22" s="5" t="s">
        <v>93</v>
      </c>
      <c r="C22" s="14">
        <f t="shared" si="0"/>
        <v>2550</v>
      </c>
      <c r="D22" s="14">
        <f>'Total 2021'!D22+'Total 2022'!D22+'Total 2023'!D22+'Total 2024'!D22+'Total 2025'!D22</f>
        <v>1630</v>
      </c>
      <c r="E22" s="14">
        <f>'Total 2021'!E22+'Total 2022'!E22+'Total 2023'!E22+'Total 2024'!E22+'Total 2025'!E22</f>
        <v>590</v>
      </c>
      <c r="F22" s="14">
        <f>'Total 2021'!F22+'Total 2022'!F22+'Total 2023'!F22+'Total 2024'!F22+'Total 2025'!F22</f>
        <v>0</v>
      </c>
      <c r="G22" s="14">
        <f>'Total 2021'!G22+'Total 2022'!G22+'Total 2023'!G22+'Total 2024'!G22+'Total 2025'!G22</f>
        <v>330</v>
      </c>
      <c r="H22" s="14">
        <f>'Total 2021'!H22+'Total 2022'!H22+'Total 2023'!H22+'Total 2024'!H22+'Total 2025'!H22</f>
        <v>0</v>
      </c>
    </row>
    <row r="23" spans="1:18" ht="31.15" customHeight="1" x14ac:dyDescent="0.25">
      <c r="A23" s="6" t="s">
        <v>43</v>
      </c>
      <c r="B23" s="5" t="s">
        <v>16</v>
      </c>
      <c r="C23" s="14">
        <f t="shared" si="0"/>
        <v>210</v>
      </c>
      <c r="D23" s="14">
        <f>'Total 2021'!D23+'Total 2022'!D23+'Total 2023'!D23+'Total 2024'!D23+'Total 2025'!D23</f>
        <v>0</v>
      </c>
      <c r="E23" s="14">
        <f>'Total 2021'!E23+'Total 2022'!E23+'Total 2023'!E23+'Total 2024'!E23+'Total 2025'!E23</f>
        <v>190</v>
      </c>
      <c r="F23" s="14">
        <f>'Total 2021'!F23+'Total 2022'!F23+'Total 2023'!F23+'Total 2024'!F23+'Total 2025'!F23</f>
        <v>0</v>
      </c>
      <c r="G23" s="14">
        <f>'Total 2021'!G23+'Total 2022'!G23+'Total 2023'!G23+'Total 2024'!G23+'Total 2025'!G23</f>
        <v>20</v>
      </c>
      <c r="H23" s="14">
        <f>'Total 2021'!H23+'Total 2022'!H23+'Total 2023'!H23+'Total 2024'!H23+'Total 2025'!H23</f>
        <v>0</v>
      </c>
    </row>
    <row r="24" spans="1:18" ht="28.9" customHeight="1" x14ac:dyDescent="0.25">
      <c r="A24" s="8"/>
      <c r="B24" s="9" t="s">
        <v>44</v>
      </c>
      <c r="C24" s="17">
        <f t="shared" ref="C24:H24" si="1">SUM(C11:C23)</f>
        <v>1077152</v>
      </c>
      <c r="D24" s="17">
        <f t="shared" si="1"/>
        <v>18566</v>
      </c>
      <c r="E24" s="17">
        <f t="shared" si="1"/>
        <v>1046850</v>
      </c>
      <c r="F24" s="17">
        <f t="shared" si="1"/>
        <v>0</v>
      </c>
      <c r="G24" s="17">
        <f t="shared" si="1"/>
        <v>8236</v>
      </c>
      <c r="H24" s="17">
        <f t="shared" si="1"/>
        <v>3500</v>
      </c>
    </row>
    <row r="25" spans="1:18" ht="23.45" customHeight="1" x14ac:dyDescent="0.25">
      <c r="A25" s="37" t="s">
        <v>72</v>
      </c>
      <c r="B25" s="38"/>
      <c r="C25" s="38"/>
      <c r="D25" s="38"/>
      <c r="E25" s="38"/>
      <c r="F25" s="38"/>
      <c r="G25" s="38"/>
      <c r="H25" s="39"/>
    </row>
    <row r="26" spans="1:18" ht="31.5" x14ac:dyDescent="0.25">
      <c r="A26" s="6" t="s">
        <v>45</v>
      </c>
      <c r="B26" s="5" t="s">
        <v>17</v>
      </c>
      <c r="C26" s="14">
        <f>SUM(D26:H26)</f>
        <v>157</v>
      </c>
      <c r="D26" s="14">
        <f>'Total 2021'!D26+'Total 2022'!D26+'Total 2023'!D26+'Total 2024'!D26+'Total 2025'!D26</f>
        <v>20</v>
      </c>
      <c r="E26" s="14">
        <f>'Total 2021'!E26+'Total 2022'!E26+'Total 2023'!E26+'Total 2024'!E26+'Total 2025'!E26</f>
        <v>40</v>
      </c>
      <c r="F26" s="14">
        <f>'Total 2021'!F26+'Total 2022'!F26+'Total 2023'!F26+'Total 2024'!F26+'Total 2025'!F26</f>
        <v>0</v>
      </c>
      <c r="G26" s="14">
        <f>'Total 2021'!G26+'Total 2022'!G26+'Total 2023'!G26+'Total 2024'!G26+'Total 2025'!G26</f>
        <v>97</v>
      </c>
      <c r="H26" s="14">
        <f>'Total 2021'!H26+'Total 2022'!H26+'Total 2023'!H26+'Total 2024'!H26+'Total 2025'!H26</f>
        <v>0</v>
      </c>
    </row>
    <row r="27" spans="1:18" ht="47.25" x14ac:dyDescent="0.25">
      <c r="A27" s="6" t="s">
        <v>46</v>
      </c>
      <c r="B27" s="5" t="s">
        <v>18</v>
      </c>
      <c r="C27" s="14">
        <f t="shared" ref="C27:C36" si="2">SUM(D27:H27)</f>
        <v>2520</v>
      </c>
      <c r="D27" s="14">
        <f>'Total 2021'!D27+'Total 2022'!D27+'Total 2023'!D27+'Total 2024'!D27+'Total 2025'!D27</f>
        <v>420</v>
      </c>
      <c r="E27" s="14">
        <f>'Total 2021'!E27+'Total 2022'!E27+'Total 2023'!E27+'Total 2024'!E27+'Total 2025'!E27</f>
        <v>1700</v>
      </c>
      <c r="F27" s="14">
        <f>'Total 2021'!F27+'Total 2022'!F27+'Total 2023'!F27+'Total 2024'!F27+'Total 2025'!F27</f>
        <v>0</v>
      </c>
      <c r="G27" s="14">
        <f>'Total 2021'!G27+'Total 2022'!G27+'Total 2023'!G27+'Total 2024'!G27+'Total 2025'!G27</f>
        <v>400</v>
      </c>
      <c r="H27" s="14">
        <f>'Total 2021'!H27+'Total 2022'!H27+'Total 2023'!H27+'Total 2024'!H27+'Total 2025'!H27</f>
        <v>0</v>
      </c>
      <c r="N27" t="s">
        <v>89</v>
      </c>
    </row>
    <row r="28" spans="1:18" ht="58.9" customHeight="1" x14ac:dyDescent="0.25">
      <c r="A28" s="6" t="s">
        <v>47</v>
      </c>
      <c r="B28" s="5" t="s">
        <v>76</v>
      </c>
      <c r="C28" s="14">
        <f t="shared" si="2"/>
        <v>690</v>
      </c>
      <c r="D28" s="14">
        <f>'Total 2021'!D28+'Total 2022'!D28+'Total 2023'!D28+'Total 2024'!D28+'Total 2025'!D28</f>
        <v>0</v>
      </c>
      <c r="E28" s="14">
        <f>'Total 2021'!E28+'Total 2022'!E28+'Total 2023'!E28+'Total 2024'!E28+'Total 2025'!E28</f>
        <v>0</v>
      </c>
      <c r="F28" s="14">
        <f>'Total 2021'!F28+'Total 2022'!F28+'Total 2023'!F28+'Total 2024'!F28+'Total 2025'!F28</f>
        <v>0</v>
      </c>
      <c r="G28" s="14">
        <f>'Total 2021'!G28+'Total 2022'!G28+'Total 2023'!G28+'Total 2024'!G28+'Total 2025'!G28</f>
        <v>390</v>
      </c>
      <c r="H28" s="14">
        <f>'Total 2021'!H28+'Total 2022'!H28+'Total 2023'!H28+'Total 2024'!H28+'Total 2025'!H28</f>
        <v>300</v>
      </c>
    </row>
    <row r="29" spans="1:18" ht="47.25" x14ac:dyDescent="0.25">
      <c r="A29" s="6" t="s">
        <v>48</v>
      </c>
      <c r="B29" s="5" t="s">
        <v>91</v>
      </c>
      <c r="C29" s="14">
        <f t="shared" si="2"/>
        <v>21850</v>
      </c>
      <c r="D29" s="14">
        <f>'Total 2021'!D29+'Total 2022'!D29+'Total 2023'!D29+'Total 2024'!D29+'Total 2025'!D29</f>
        <v>1500</v>
      </c>
      <c r="E29" s="14">
        <f>'Total 2021'!E29+'Total 2022'!E29+'Total 2023'!E29+'Total 2024'!E29+'Total 2025'!E29</f>
        <v>20000</v>
      </c>
      <c r="F29" s="14">
        <f>'Total 2021'!F29+'Total 2022'!F29+'Total 2023'!F29+'Total 2024'!F29+'Total 2025'!F29</f>
        <v>0</v>
      </c>
      <c r="G29" s="14">
        <f>'Total 2021'!G29+'Total 2022'!G29+'Total 2023'!G29+'Total 2024'!G29+'Total 2025'!G29</f>
        <v>350</v>
      </c>
      <c r="H29" s="14">
        <f>'Total 2021'!H29+'Total 2022'!H29+'Total 2023'!H29+'Total 2024'!H29+'Total 2025'!H29</f>
        <v>0</v>
      </c>
    </row>
    <row r="30" spans="1:18" ht="31.5" x14ac:dyDescent="0.25">
      <c r="A30" s="6" t="s">
        <v>49</v>
      </c>
      <c r="B30" s="5" t="s">
        <v>19</v>
      </c>
      <c r="C30" s="14">
        <f t="shared" si="2"/>
        <v>75</v>
      </c>
      <c r="D30" s="14">
        <f>'Total 2021'!D30+'Total 2022'!D30+'Total 2023'!D30+'Total 2024'!D30+'Total 2025'!D30</f>
        <v>10</v>
      </c>
      <c r="E30" s="14">
        <f>'Total 2021'!E30+'Total 2022'!E30+'Total 2023'!E30+'Total 2024'!E30+'Total 2025'!E30</f>
        <v>0</v>
      </c>
      <c r="F30" s="14">
        <f>'Total 2021'!F30+'Total 2022'!F30+'Total 2023'!F30+'Total 2024'!F30+'Total 2025'!F30</f>
        <v>0</v>
      </c>
      <c r="G30" s="14">
        <f>'Total 2021'!G30+'Total 2022'!G30+'Total 2023'!G30+'Total 2024'!G30+'Total 2025'!G30</f>
        <v>45</v>
      </c>
      <c r="H30" s="14">
        <f>'Total 2021'!H30+'Total 2022'!H30+'Total 2023'!H30+'Total 2024'!H30+'Total 2025'!H30</f>
        <v>20</v>
      </c>
    </row>
    <row r="31" spans="1:18" ht="154.15" customHeight="1" x14ac:dyDescent="0.25">
      <c r="A31" s="6" t="s">
        <v>50</v>
      </c>
      <c r="B31" s="5" t="s">
        <v>20</v>
      </c>
      <c r="C31" s="14">
        <f t="shared" si="2"/>
        <v>70</v>
      </c>
      <c r="D31" s="14">
        <f>'Total 2021'!D31+'Total 2022'!D31+'Total 2023'!D31+'Total 2024'!D31+'Total 2025'!D31</f>
        <v>0</v>
      </c>
      <c r="E31" s="14">
        <f>'Total 2021'!E31+'Total 2022'!E31+'Total 2023'!E31+'Total 2024'!E31+'Total 2025'!E31</f>
        <v>0</v>
      </c>
      <c r="F31" s="14">
        <f>'Total 2021'!F31+'Total 2022'!F31+'Total 2023'!F31+'Total 2024'!F31+'Total 2025'!F31</f>
        <v>0</v>
      </c>
      <c r="G31" s="14">
        <f>'Total 2021'!G31+'Total 2022'!G31+'Total 2023'!G31+'Total 2024'!G31+'Total 2025'!G31</f>
        <v>30</v>
      </c>
      <c r="H31" s="14">
        <f>'Total 2021'!H31+'Total 2022'!H31+'Total 2023'!H31+'Total 2024'!H31+'Total 2025'!H31</f>
        <v>40</v>
      </c>
    </row>
    <row r="32" spans="1:18" ht="75" customHeight="1" x14ac:dyDescent="0.25">
      <c r="A32" s="6" t="s">
        <v>51</v>
      </c>
      <c r="B32" s="5" t="s">
        <v>21</v>
      </c>
      <c r="C32" s="14">
        <f t="shared" si="2"/>
        <v>1935</v>
      </c>
      <c r="D32" s="14">
        <f>'Total 2021'!D32+'Total 2022'!D32+'Total 2023'!D32+'Total 2024'!D32+'Total 2025'!D32</f>
        <v>1350</v>
      </c>
      <c r="E32" s="14">
        <f>'Total 2021'!E32+'Total 2022'!E32+'Total 2023'!E32+'Total 2024'!E32+'Total 2025'!E32</f>
        <v>510</v>
      </c>
      <c r="F32" s="14">
        <f>'Total 2021'!F32+'Total 2022'!F32+'Total 2023'!F32+'Total 2024'!F32+'Total 2025'!F32</f>
        <v>0</v>
      </c>
      <c r="G32" s="14">
        <f>'Total 2021'!G32+'Total 2022'!G32+'Total 2023'!G32+'Total 2024'!G32+'Total 2025'!G32</f>
        <v>75</v>
      </c>
      <c r="H32" s="14">
        <f>'Total 2021'!H32+'Total 2022'!H32+'Total 2023'!H32+'Total 2024'!H32+'Total 2025'!H32</f>
        <v>0</v>
      </c>
    </row>
    <row r="33" spans="1:8" ht="47.25" x14ac:dyDescent="0.25">
      <c r="A33" s="6" t="s">
        <v>52</v>
      </c>
      <c r="B33" s="5" t="s">
        <v>22</v>
      </c>
      <c r="C33" s="14">
        <f t="shared" si="2"/>
        <v>2750</v>
      </c>
      <c r="D33" s="14">
        <f>'Total 2021'!D33+'Total 2022'!D33+'Total 2023'!D33+'Total 2024'!D33+'Total 2025'!D33</f>
        <v>2750</v>
      </c>
      <c r="E33" s="14">
        <f>'Total 2021'!E33+'Total 2022'!E33+'Total 2023'!E33+'Total 2024'!E33+'Total 2025'!E33</f>
        <v>0</v>
      </c>
      <c r="F33" s="14">
        <f>'Total 2021'!F33+'Total 2022'!F33+'Total 2023'!F33+'Total 2024'!F33+'Total 2025'!F33</f>
        <v>0</v>
      </c>
      <c r="G33" s="14">
        <f>'Total 2021'!G33+'Total 2022'!G33+'Total 2023'!G33+'Total 2024'!G33+'Total 2025'!G33</f>
        <v>0</v>
      </c>
      <c r="H33" s="14">
        <f>'Total 2021'!H33+'Total 2022'!H33+'Total 2023'!H33+'Total 2024'!H33+'Total 2025'!H33</f>
        <v>0</v>
      </c>
    </row>
    <row r="34" spans="1:8" ht="78.75" x14ac:dyDescent="0.25">
      <c r="A34" s="6" t="s">
        <v>53</v>
      </c>
      <c r="B34" s="5" t="s">
        <v>97</v>
      </c>
      <c r="C34" s="14">
        <f t="shared" si="2"/>
        <v>60</v>
      </c>
      <c r="D34" s="14">
        <f>'Total 2021'!D34+'Total 2022'!D34+'Total 2023'!D34+'Total 2024'!D34+'Total 2025'!D34</f>
        <v>0</v>
      </c>
      <c r="E34" s="14">
        <f>'Total 2021'!E34+'Total 2022'!E34+'Total 2023'!E34+'Total 2024'!E34+'Total 2025'!E34</f>
        <v>0</v>
      </c>
      <c r="F34" s="14">
        <f>'Total 2021'!F34+'Total 2022'!F34+'Total 2023'!F34+'Total 2024'!F34+'Total 2025'!F34</f>
        <v>0</v>
      </c>
      <c r="G34" s="14">
        <f>'Total 2021'!G34+'Total 2022'!G34+'Total 2023'!G34+'Total 2024'!G34+'Total 2025'!G34</f>
        <v>60</v>
      </c>
      <c r="H34" s="14">
        <f>'Total 2021'!H34+'Total 2022'!H34+'Total 2023'!H34+'Total 2024'!H34+'Total 2025'!H34</f>
        <v>0</v>
      </c>
    </row>
    <row r="35" spans="1:8" ht="47.25" x14ac:dyDescent="0.25">
      <c r="A35" s="6" t="s">
        <v>54</v>
      </c>
      <c r="B35" s="5" t="s">
        <v>23</v>
      </c>
      <c r="C35" s="14">
        <f t="shared" si="2"/>
        <v>7500</v>
      </c>
      <c r="D35" s="14">
        <f>'Total 2021'!D35+'Total 2022'!D35+'Total 2023'!D35+'Total 2024'!D35+'Total 2025'!D35</f>
        <v>0</v>
      </c>
      <c r="E35" s="14">
        <f>'Total 2021'!E35+'Total 2022'!E35+'Total 2023'!E35+'Total 2024'!E35+'Total 2025'!E35</f>
        <v>7500</v>
      </c>
      <c r="F35" s="14">
        <f>'Total 2021'!F35+'Total 2022'!F35+'Total 2023'!F35+'Total 2024'!F35+'Total 2025'!F35</f>
        <v>0</v>
      </c>
      <c r="G35" s="14">
        <f>'Total 2021'!G35+'Total 2022'!G35+'Total 2023'!G35+'Total 2024'!G35+'Total 2025'!G35</f>
        <v>0</v>
      </c>
      <c r="H35" s="14">
        <f>'Total 2021'!H35+'Total 2022'!H35+'Total 2023'!H35+'Total 2024'!H35+'Total 2025'!H35</f>
        <v>0</v>
      </c>
    </row>
    <row r="36" spans="1:8" ht="94.5" x14ac:dyDescent="0.25">
      <c r="A36" s="6" t="s">
        <v>55</v>
      </c>
      <c r="B36" s="5" t="s">
        <v>24</v>
      </c>
      <c r="C36" s="14">
        <f t="shared" si="2"/>
        <v>2000</v>
      </c>
      <c r="D36" s="14">
        <f>'Total 2021'!D36+'Total 2022'!D36+'Total 2023'!D36+'Total 2024'!D36+'Total 2025'!D36</f>
        <v>2000</v>
      </c>
      <c r="E36" s="14">
        <f>'Total 2021'!E36+'Total 2022'!E36+'Total 2023'!E36+'Total 2024'!E36+'Total 2025'!E36</f>
        <v>0</v>
      </c>
      <c r="F36" s="14">
        <f>'Total 2021'!F36+'Total 2022'!F36+'Total 2023'!F36+'Total 2024'!F36+'Total 2025'!F36</f>
        <v>0</v>
      </c>
      <c r="G36" s="14">
        <f>'Total 2021'!G36+'Total 2022'!G36+'Total 2023'!G36+'Total 2024'!G36+'Total 2025'!G36</f>
        <v>0</v>
      </c>
      <c r="H36" s="14">
        <f>'Total 2021'!H36+'Total 2022'!H36+'Total 2023'!H36+'Total 2024'!H36+'Total 2025'!H36</f>
        <v>0</v>
      </c>
    </row>
    <row r="37" spans="1:8" ht="22.9" customHeight="1" x14ac:dyDescent="0.25">
      <c r="A37" s="10"/>
      <c r="B37" s="9" t="s">
        <v>56</v>
      </c>
      <c r="C37" s="17">
        <f>SUM(C26:C36)</f>
        <v>39607</v>
      </c>
      <c r="D37" s="17">
        <f t="shared" ref="D37:H37" si="3">SUM(D26:D36)</f>
        <v>8050</v>
      </c>
      <c r="E37" s="17">
        <f t="shared" si="3"/>
        <v>29750</v>
      </c>
      <c r="F37" s="17">
        <f t="shared" si="3"/>
        <v>0</v>
      </c>
      <c r="G37" s="17">
        <f t="shared" si="3"/>
        <v>1447</v>
      </c>
      <c r="H37" s="17">
        <f t="shared" si="3"/>
        <v>360</v>
      </c>
    </row>
    <row r="38" spans="1:8" ht="22.9" customHeight="1" x14ac:dyDescent="0.25">
      <c r="A38" s="40" t="s">
        <v>73</v>
      </c>
      <c r="B38" s="40"/>
      <c r="C38" s="40"/>
      <c r="D38" s="40"/>
      <c r="E38" s="40"/>
      <c r="F38" s="40"/>
      <c r="G38" s="40"/>
      <c r="H38" s="40"/>
    </row>
    <row r="39" spans="1:8" ht="157.5" x14ac:dyDescent="0.25">
      <c r="A39" s="6" t="s">
        <v>57</v>
      </c>
      <c r="B39" s="5" t="s">
        <v>25</v>
      </c>
      <c r="C39" s="14">
        <f>SUM(D39:H39)</f>
        <v>60</v>
      </c>
      <c r="D39" s="14">
        <f>'Total 2021'!D39+'Total 2022'!D39+'Total 2023'!D39+'Total 2024'!D39+'Total 2025'!D39</f>
        <v>0</v>
      </c>
      <c r="E39" s="14">
        <f>'Total 2021'!E39+'Total 2022'!E39+'Total 2023'!E39+'Total 2024'!E39+'Total 2025'!E39</f>
        <v>0</v>
      </c>
      <c r="F39" s="14">
        <f>'Total 2021'!F39+'Total 2022'!F39+'Total 2023'!F39+'Total 2024'!F39+'Total 2025'!F39</f>
        <v>0</v>
      </c>
      <c r="G39" s="14">
        <f>'Total 2021'!G39+'Total 2022'!G39+'Total 2023'!G39+'Total 2024'!G39+'Total 2025'!G39</f>
        <v>60</v>
      </c>
      <c r="H39" s="14">
        <f>'Total 2021'!H39+'Total 2022'!H39+'Total 2023'!H39+'Total 2024'!H39+'Total 2025'!H39</f>
        <v>0</v>
      </c>
    </row>
    <row r="40" spans="1:8" ht="57.6" customHeight="1" x14ac:dyDescent="0.25">
      <c r="A40" s="6" t="s">
        <v>58</v>
      </c>
      <c r="B40" s="5" t="s">
        <v>26</v>
      </c>
      <c r="C40" s="14">
        <f t="shared" ref="C40:C46" si="4">SUM(D40:H40)</f>
        <v>435</v>
      </c>
      <c r="D40" s="14">
        <f>'Total 2021'!D40+'Total 2022'!D40+'Total 2023'!D40+'Total 2024'!D40+'Total 2025'!D40</f>
        <v>0</v>
      </c>
      <c r="E40" s="14">
        <f>'Total 2021'!E40+'Total 2022'!E40+'Total 2023'!E40+'Total 2024'!E40+'Total 2025'!E40</f>
        <v>0</v>
      </c>
      <c r="F40" s="14">
        <f>'Total 2021'!F40+'Total 2022'!F40+'Total 2023'!F40+'Total 2024'!F40+'Total 2025'!F40</f>
        <v>0</v>
      </c>
      <c r="G40" s="14">
        <f>'Total 2021'!G40+'Total 2022'!G40+'Total 2023'!G40+'Total 2024'!G40+'Total 2025'!G40</f>
        <v>435</v>
      </c>
      <c r="H40" s="14">
        <f>'Total 2021'!H40+'Total 2022'!H40+'Total 2023'!H40+'Total 2024'!H40+'Total 2025'!H40</f>
        <v>0</v>
      </c>
    </row>
    <row r="41" spans="1:8" ht="78.75" x14ac:dyDescent="0.25">
      <c r="A41" s="6" t="s">
        <v>59</v>
      </c>
      <c r="B41" s="5" t="s">
        <v>27</v>
      </c>
      <c r="C41" s="14">
        <f t="shared" si="4"/>
        <v>500</v>
      </c>
      <c r="D41" s="14">
        <f>'Total 2021'!D41+'Total 2022'!D41+'Total 2023'!D41+'Total 2024'!D41+'Total 2025'!D41</f>
        <v>0</v>
      </c>
      <c r="E41" s="14">
        <f>'Total 2021'!E41+'Total 2022'!E41+'Total 2023'!E41+'Total 2024'!E41+'Total 2025'!E41</f>
        <v>0</v>
      </c>
      <c r="F41" s="14">
        <f>'Total 2021'!F41+'Total 2022'!F41+'Total 2023'!F41+'Total 2024'!F41+'Total 2025'!F41</f>
        <v>0</v>
      </c>
      <c r="G41" s="14">
        <f>'Total 2021'!G41+'Total 2022'!G41+'Total 2023'!G41+'Total 2024'!G41+'Total 2025'!G41</f>
        <v>500</v>
      </c>
      <c r="H41" s="14">
        <f>'Total 2021'!H41+'Total 2022'!H41+'Total 2023'!H41+'Total 2024'!H41+'Total 2025'!H41</f>
        <v>0</v>
      </c>
    </row>
    <row r="42" spans="1:8" ht="60" customHeight="1" x14ac:dyDescent="0.25">
      <c r="A42" s="6" t="s">
        <v>60</v>
      </c>
      <c r="B42" s="5" t="s">
        <v>28</v>
      </c>
      <c r="C42" s="14">
        <f t="shared" si="4"/>
        <v>50</v>
      </c>
      <c r="D42" s="14">
        <f>'Total 2021'!D42+'Total 2022'!D42+'Total 2023'!D42+'Total 2024'!D42+'Total 2025'!D42</f>
        <v>0</v>
      </c>
      <c r="E42" s="14">
        <f>'Total 2021'!E42+'Total 2022'!E42+'Total 2023'!E42+'Total 2024'!E42+'Total 2025'!E42</f>
        <v>0</v>
      </c>
      <c r="F42" s="14">
        <f>'Total 2021'!F42+'Total 2022'!F42+'Total 2023'!F42+'Total 2024'!F42+'Total 2025'!F42</f>
        <v>0</v>
      </c>
      <c r="G42" s="14">
        <f>'Total 2021'!G42+'Total 2022'!G42+'Total 2023'!G42+'Total 2024'!G42+'Total 2025'!G42</f>
        <v>40</v>
      </c>
      <c r="H42" s="14">
        <f>'Total 2021'!H42+'Total 2022'!H42+'Total 2023'!H42+'Total 2024'!H42+'Total 2025'!H42</f>
        <v>10</v>
      </c>
    </row>
    <row r="43" spans="1:8" ht="154.15" customHeight="1" x14ac:dyDescent="0.25">
      <c r="A43" s="6" t="s">
        <v>61</v>
      </c>
      <c r="B43" s="5" t="s">
        <v>65</v>
      </c>
      <c r="C43" s="24"/>
      <c r="D43" s="14">
        <f>'Total 2021'!D43+'Total 2022'!D43+'Total 2023'!D43+'Total 2024'!D43+'Total 2025'!D43</f>
        <v>0</v>
      </c>
      <c r="E43" s="14"/>
      <c r="F43" s="14">
        <f>'Total 2021'!F43+'Total 2022'!F43+'Total 2023'!F43+'Total 2024'!F43+'Total 2025'!F43</f>
        <v>0</v>
      </c>
      <c r="G43" s="14">
        <f>'Total 2021'!G43+'Total 2022'!G43+'Total 2023'!G43+'Total 2024'!G43+'Total 2025'!G43</f>
        <v>0</v>
      </c>
      <c r="H43" s="14">
        <f>'Total 2021'!H43+'Total 2022'!H43+'Total 2023'!H43+'Total 2024'!H43+'Total 2025'!H43</f>
        <v>0</v>
      </c>
    </row>
    <row r="44" spans="1:8" ht="93" customHeight="1" x14ac:dyDescent="0.25">
      <c r="A44" s="6" t="s">
        <v>62</v>
      </c>
      <c r="B44" s="5" t="s">
        <v>29</v>
      </c>
      <c r="C44" s="14">
        <f t="shared" si="4"/>
        <v>560</v>
      </c>
      <c r="D44" s="14">
        <f>'Total 2021'!D44+'Total 2022'!D44+'Total 2023'!D44+'Total 2024'!D44+'Total 2025'!D44</f>
        <v>0</v>
      </c>
      <c r="E44" s="14">
        <f>'Total 2021'!E44+'Total 2022'!E44+'Total 2023'!E44+'Total 2024'!E44+'Total 2025'!E44</f>
        <v>250</v>
      </c>
      <c r="F44" s="14">
        <f>'Total 2021'!F44+'Total 2022'!F44+'Total 2023'!F44+'Total 2024'!F44+'Total 2025'!F44</f>
        <v>0</v>
      </c>
      <c r="G44" s="14">
        <f>'Total 2021'!G44+'Total 2022'!G44+'Total 2023'!G44+'Total 2024'!G44+'Total 2025'!G44</f>
        <v>310</v>
      </c>
      <c r="H44" s="14">
        <f>'Total 2021'!H44+'Total 2022'!H44+'Total 2023'!H44+'Total 2024'!H44+'Total 2025'!H44</f>
        <v>0</v>
      </c>
    </row>
    <row r="45" spans="1:8" ht="47.25" x14ac:dyDescent="0.25">
      <c r="A45" s="6" t="s">
        <v>63</v>
      </c>
      <c r="B45" s="5" t="s">
        <v>68</v>
      </c>
      <c r="C45" s="14">
        <f t="shared" si="4"/>
        <v>410</v>
      </c>
      <c r="D45" s="14">
        <f>'Total 2021'!D45+'Total 2022'!D45+'Total 2023'!D45+'Total 2024'!D45+'Total 2025'!D45</f>
        <v>0</v>
      </c>
      <c r="E45" s="14">
        <f>'Total 2021'!E45+'Total 2022'!E45+'Total 2023'!E45+'Total 2024'!E45+'Total 2025'!E45</f>
        <v>0</v>
      </c>
      <c r="F45" s="14">
        <f>'Total 2021'!F45+'Total 2022'!F45+'Total 2023'!F45+'Total 2024'!F45+'Total 2025'!F45</f>
        <v>0</v>
      </c>
      <c r="G45" s="14">
        <f>'Total 2021'!G45+'Total 2022'!G45+'Total 2023'!G45+'Total 2024'!G45+'Total 2025'!G45</f>
        <v>410</v>
      </c>
      <c r="H45" s="14">
        <f>'Total 2021'!H45+'Total 2022'!H45+'Total 2023'!H45+'Total 2024'!H45+'Total 2025'!H45</f>
        <v>0</v>
      </c>
    </row>
    <row r="46" spans="1:8" ht="75.599999999999994" customHeight="1" x14ac:dyDescent="0.25">
      <c r="A46" s="6" t="s">
        <v>64</v>
      </c>
      <c r="B46" s="5" t="s">
        <v>30</v>
      </c>
      <c r="C46" s="14">
        <f t="shared" si="4"/>
        <v>780</v>
      </c>
      <c r="D46" s="14">
        <f>'Total 2021'!D46+'Total 2022'!D46+'Total 2023'!D46+'Total 2024'!D46+'Total 2025'!D46</f>
        <v>0</v>
      </c>
      <c r="E46" s="14">
        <f>'Total 2021'!E46+'Total 2022'!E46+'Total 2023'!E46+'Total 2024'!E46+'Total 2025'!E46</f>
        <v>50</v>
      </c>
      <c r="F46" s="14">
        <f>'Total 2021'!F46+'Total 2022'!F46+'Total 2023'!F46+'Total 2024'!F46+'Total 2025'!F46</f>
        <v>0</v>
      </c>
      <c r="G46" s="14">
        <f>'Total 2021'!G46+'Total 2022'!G46+'Total 2023'!G46+'Total 2024'!G46+'Total 2025'!G46</f>
        <v>730</v>
      </c>
      <c r="H46" s="14">
        <f>'Total 2021'!H46+'Total 2022'!H46+'Total 2023'!H46+'Total 2024'!H46+'Total 2025'!H46</f>
        <v>0</v>
      </c>
    </row>
    <row r="47" spans="1:8" ht="20.45" customHeight="1" x14ac:dyDescent="0.25">
      <c r="A47" s="11"/>
      <c r="B47" s="9" t="s">
        <v>66</v>
      </c>
      <c r="C47" s="17">
        <f>SUM(C39:C46)</f>
        <v>2795</v>
      </c>
      <c r="D47" s="17">
        <f t="shared" ref="D47:H47" si="5">SUM(D39:D46)</f>
        <v>0</v>
      </c>
      <c r="E47" s="17">
        <f t="shared" si="5"/>
        <v>300</v>
      </c>
      <c r="F47" s="17">
        <f t="shared" si="5"/>
        <v>0</v>
      </c>
      <c r="G47" s="17">
        <f t="shared" si="5"/>
        <v>2485</v>
      </c>
      <c r="H47" s="17">
        <f t="shared" si="5"/>
        <v>10</v>
      </c>
    </row>
    <row r="48" spans="1:8" ht="23.45" customHeight="1" x14ac:dyDescent="0.3">
      <c r="A48" s="12"/>
      <c r="B48" s="13" t="s">
        <v>67</v>
      </c>
      <c r="C48" s="18">
        <f>C24+C37+C47</f>
        <v>1119554</v>
      </c>
      <c r="D48" s="18">
        <f t="shared" ref="D48:H48" si="6">D24+D37+D47</f>
        <v>26616</v>
      </c>
      <c r="E48" s="18">
        <f t="shared" si="6"/>
        <v>1076900</v>
      </c>
      <c r="F48" s="18">
        <f t="shared" si="6"/>
        <v>0</v>
      </c>
      <c r="G48" s="18">
        <f t="shared" si="6"/>
        <v>12168</v>
      </c>
      <c r="H48" s="18">
        <f t="shared" si="6"/>
        <v>3870</v>
      </c>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sheetData>
  <mergeCells count="15">
    <mergeCell ref="J19:R19"/>
    <mergeCell ref="H6:H7"/>
    <mergeCell ref="A9:H10"/>
    <mergeCell ref="A25:H25"/>
    <mergeCell ref="A38:H38"/>
    <mergeCell ref="F1:H1"/>
    <mergeCell ref="A3:H3"/>
    <mergeCell ref="A5:A7"/>
    <mergeCell ref="B5:B7"/>
    <mergeCell ref="C5:H5"/>
    <mergeCell ref="C6:C7"/>
    <mergeCell ref="D6:D7"/>
    <mergeCell ref="E6:E7"/>
    <mergeCell ref="F6:F7"/>
    <mergeCell ref="G6:G7"/>
  </mergeCells>
  <pageMargins left="0.51181102362204722" right="0.11811023622047245"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13" workbookViewId="0">
      <selection activeCell="C51" sqref="C51"/>
    </sheetView>
  </sheetViews>
  <sheetFormatPr defaultRowHeight="15" x14ac:dyDescent="0.25"/>
  <cols>
    <col min="1" max="1" width="5.7109375" customWidth="1"/>
    <col min="2" max="2" width="57.28515625" customWidth="1"/>
    <col min="3" max="8" width="11.7109375" customWidth="1"/>
  </cols>
  <sheetData>
    <row r="1" spans="1:8" ht="37.9" customHeight="1" x14ac:dyDescent="0.25">
      <c r="F1" s="30" t="s">
        <v>70</v>
      </c>
      <c r="G1" s="30"/>
      <c r="H1" s="30"/>
    </row>
    <row r="2" spans="1:8" ht="11.45" customHeight="1" x14ac:dyDescent="0.25">
      <c r="F2" s="2"/>
      <c r="G2" s="2"/>
      <c r="H2" s="2"/>
    </row>
    <row r="3" spans="1:8" ht="18.75" x14ac:dyDescent="0.25">
      <c r="A3" s="31" t="s">
        <v>77</v>
      </c>
      <c r="B3" s="31"/>
      <c r="C3" s="31"/>
      <c r="D3" s="31"/>
      <c r="E3" s="31"/>
      <c r="F3" s="31"/>
      <c r="G3" s="31"/>
      <c r="H3" s="31"/>
    </row>
    <row r="4" spans="1:8" ht="16.899999999999999" customHeight="1" x14ac:dyDescent="0.25">
      <c r="B4" s="1"/>
    </row>
    <row r="5" spans="1:8" ht="16.899999999999999" customHeight="1" x14ac:dyDescent="0.25">
      <c r="A5" s="32" t="s">
        <v>0</v>
      </c>
      <c r="B5" s="41" t="s">
        <v>1</v>
      </c>
      <c r="C5" s="34" t="s">
        <v>82</v>
      </c>
      <c r="D5" s="34"/>
      <c r="E5" s="34"/>
      <c r="F5" s="34"/>
      <c r="G5" s="34"/>
      <c r="H5" s="34"/>
    </row>
    <row r="6" spans="1:8" ht="36" customHeight="1" x14ac:dyDescent="0.25">
      <c r="A6" s="32"/>
      <c r="B6" s="41"/>
      <c r="C6" s="42" t="s">
        <v>71</v>
      </c>
      <c r="D6" s="33" t="s">
        <v>3</v>
      </c>
      <c r="E6" s="33" t="s">
        <v>4</v>
      </c>
      <c r="F6" s="33" t="s">
        <v>5</v>
      </c>
      <c r="G6" s="33" t="s">
        <v>6</v>
      </c>
      <c r="H6" s="33" t="s">
        <v>7</v>
      </c>
    </row>
    <row r="7" spans="1:8" ht="19.899999999999999" customHeight="1" x14ac:dyDescent="0.25">
      <c r="A7" s="32"/>
      <c r="B7" s="41"/>
      <c r="C7" s="42"/>
      <c r="D7" s="33"/>
      <c r="E7" s="33"/>
      <c r="F7" s="33"/>
      <c r="G7" s="33"/>
      <c r="H7" s="33"/>
    </row>
    <row r="8" spans="1:8" ht="12.6" customHeight="1" x14ac:dyDescent="0.25">
      <c r="A8" s="3">
        <v>1</v>
      </c>
      <c r="B8" s="3">
        <v>2</v>
      </c>
      <c r="C8" s="3">
        <v>3</v>
      </c>
      <c r="D8" s="3">
        <v>4</v>
      </c>
      <c r="E8" s="3">
        <v>5</v>
      </c>
      <c r="F8" s="3">
        <v>6</v>
      </c>
      <c r="G8" s="3">
        <v>7</v>
      </c>
      <c r="H8" s="3">
        <v>8</v>
      </c>
    </row>
    <row r="9" spans="1:8" ht="14.45" customHeight="1" x14ac:dyDescent="0.25">
      <c r="A9" s="36" t="s">
        <v>87</v>
      </c>
      <c r="B9" s="36"/>
      <c r="C9" s="36"/>
      <c r="D9" s="36"/>
      <c r="E9" s="36"/>
      <c r="F9" s="36"/>
      <c r="G9" s="36"/>
      <c r="H9" s="36"/>
    </row>
    <row r="10" spans="1:8" ht="15" customHeight="1" x14ac:dyDescent="0.25">
      <c r="A10" s="36"/>
      <c r="B10" s="36"/>
      <c r="C10" s="36"/>
      <c r="D10" s="36"/>
      <c r="E10" s="36"/>
      <c r="F10" s="36"/>
      <c r="G10" s="36"/>
      <c r="H10" s="36"/>
    </row>
    <row r="11" spans="1:8" ht="31.9" customHeight="1" x14ac:dyDescent="0.25">
      <c r="A11" s="4" t="s">
        <v>31</v>
      </c>
      <c r="B11" s="5" t="s">
        <v>8</v>
      </c>
      <c r="C11" s="16">
        <f>SUM(D11:H11)</f>
        <v>40</v>
      </c>
      <c r="D11" s="16"/>
      <c r="E11" s="16">
        <v>0</v>
      </c>
      <c r="F11" s="16"/>
      <c r="G11" s="16">
        <v>40</v>
      </c>
      <c r="H11" s="16"/>
    </row>
    <row r="12" spans="1:8" ht="65.45" customHeight="1" x14ac:dyDescent="0.25">
      <c r="A12" s="6" t="s">
        <v>32</v>
      </c>
      <c r="B12" s="5" t="s">
        <v>95</v>
      </c>
      <c r="C12" s="14">
        <f t="shared" ref="C12:C23" si="0">SUM(D12:H12)</f>
        <v>141120</v>
      </c>
      <c r="D12" s="14"/>
      <c r="E12" s="14">
        <v>141120</v>
      </c>
      <c r="F12" s="14"/>
      <c r="G12" s="14"/>
      <c r="H12" s="14"/>
    </row>
    <row r="13" spans="1:8" ht="75" customHeight="1" x14ac:dyDescent="0.25">
      <c r="A13" s="6" t="s">
        <v>33</v>
      </c>
      <c r="B13" s="5" t="s">
        <v>9</v>
      </c>
      <c r="C13" s="16">
        <f t="shared" si="0"/>
        <v>50</v>
      </c>
      <c r="D13" s="16"/>
      <c r="E13" s="16">
        <v>0</v>
      </c>
      <c r="F13" s="16"/>
      <c r="G13" s="16">
        <v>50</v>
      </c>
      <c r="H13" s="16"/>
    </row>
    <row r="14" spans="1:8" ht="89.45" customHeight="1" x14ac:dyDescent="0.25">
      <c r="A14" s="6" t="s">
        <v>34</v>
      </c>
      <c r="B14" s="5" t="s">
        <v>10</v>
      </c>
      <c r="C14" s="16">
        <f t="shared" si="0"/>
        <v>80</v>
      </c>
      <c r="D14" s="16"/>
      <c r="E14" s="16">
        <v>0</v>
      </c>
      <c r="F14" s="16"/>
      <c r="G14" s="16">
        <v>80</v>
      </c>
      <c r="H14" s="16"/>
    </row>
    <row r="15" spans="1:8" ht="63" x14ac:dyDescent="0.25">
      <c r="A15" s="6" t="s">
        <v>35</v>
      </c>
      <c r="B15" s="5" t="s">
        <v>11</v>
      </c>
      <c r="C15" s="16">
        <f t="shared" si="0"/>
        <v>70</v>
      </c>
      <c r="D15" s="16"/>
      <c r="E15" s="16">
        <v>70</v>
      </c>
      <c r="F15" s="16"/>
      <c r="G15" s="16"/>
      <c r="H15" s="16"/>
    </row>
    <row r="16" spans="1:8" ht="52.15" customHeight="1" x14ac:dyDescent="0.25">
      <c r="A16" s="6" t="s">
        <v>36</v>
      </c>
      <c r="B16" s="5" t="s">
        <v>12</v>
      </c>
      <c r="C16" s="16">
        <f t="shared" si="0"/>
        <v>200</v>
      </c>
      <c r="D16" s="16">
        <v>200</v>
      </c>
      <c r="E16" s="16"/>
      <c r="F16" s="16"/>
      <c r="G16" s="16"/>
      <c r="H16" s="16"/>
    </row>
    <row r="17" spans="1:8" ht="78.75" x14ac:dyDescent="0.25">
      <c r="A17" s="6" t="s">
        <v>37</v>
      </c>
      <c r="B17" s="5" t="s">
        <v>74</v>
      </c>
      <c r="C17" s="16">
        <f t="shared" si="0"/>
        <v>100</v>
      </c>
      <c r="D17" s="16"/>
      <c r="E17" s="16">
        <v>0</v>
      </c>
      <c r="F17" s="16"/>
      <c r="G17" s="16">
        <v>100</v>
      </c>
      <c r="H17" s="16"/>
    </row>
    <row r="18" spans="1:8" ht="58.9" customHeight="1" x14ac:dyDescent="0.25">
      <c r="A18" s="6" t="s">
        <v>38</v>
      </c>
      <c r="B18" s="5" t="s">
        <v>13</v>
      </c>
      <c r="C18" s="16">
        <f t="shared" si="0"/>
        <v>14050</v>
      </c>
      <c r="D18" s="16">
        <v>7350</v>
      </c>
      <c r="E18" s="16"/>
      <c r="F18" s="16"/>
      <c r="G18" s="16">
        <v>6700</v>
      </c>
      <c r="H18" s="16"/>
    </row>
    <row r="19" spans="1:8" ht="31.15" customHeight="1" x14ac:dyDescent="0.25">
      <c r="A19" s="6" t="s">
        <v>39</v>
      </c>
      <c r="B19" s="5" t="s">
        <v>14</v>
      </c>
      <c r="C19" s="14">
        <v>75000</v>
      </c>
      <c r="D19" s="14"/>
      <c r="E19" s="14">
        <v>75000</v>
      </c>
      <c r="F19" s="14"/>
      <c r="G19" s="14"/>
      <c r="H19" s="14"/>
    </row>
    <row r="20" spans="1:8" ht="29.45" customHeight="1" x14ac:dyDescent="0.25">
      <c r="A20" s="6" t="s">
        <v>40</v>
      </c>
      <c r="B20" s="5" t="s">
        <v>15</v>
      </c>
      <c r="C20" s="16">
        <f t="shared" si="0"/>
        <v>2380</v>
      </c>
      <c r="D20" s="14">
        <v>480</v>
      </c>
      <c r="E20" s="14">
        <v>100</v>
      </c>
      <c r="F20" s="14"/>
      <c r="G20" s="14"/>
      <c r="H20" s="14">
        <v>1800</v>
      </c>
    </row>
    <row r="21" spans="1:8" ht="64.900000000000006" customHeight="1" x14ac:dyDescent="0.25">
      <c r="A21" s="6" t="s">
        <v>41</v>
      </c>
      <c r="B21" s="5" t="s">
        <v>92</v>
      </c>
      <c r="C21" s="14">
        <f t="shared" si="0"/>
        <v>40000</v>
      </c>
      <c r="D21" s="14"/>
      <c r="E21" s="14">
        <v>40000</v>
      </c>
      <c r="F21" s="14"/>
      <c r="G21" s="14"/>
      <c r="H21" s="14"/>
    </row>
    <row r="22" spans="1:8" ht="63" x14ac:dyDescent="0.25">
      <c r="A22" s="6" t="s">
        <v>42</v>
      </c>
      <c r="B22" s="5" t="s">
        <v>93</v>
      </c>
      <c r="C22" s="16">
        <f>SUM(D22:H22)</f>
        <v>900</v>
      </c>
      <c r="D22" s="16">
        <v>800</v>
      </c>
      <c r="E22" s="16"/>
      <c r="F22" s="16"/>
      <c r="G22" s="16">
        <v>100</v>
      </c>
      <c r="H22" s="16"/>
    </row>
    <row r="23" spans="1:8" ht="31.15" customHeight="1" x14ac:dyDescent="0.25">
      <c r="A23" s="6" t="s">
        <v>43</v>
      </c>
      <c r="B23" s="5" t="s">
        <v>16</v>
      </c>
      <c r="C23" s="16">
        <f t="shared" si="0"/>
        <v>40</v>
      </c>
      <c r="D23" s="16"/>
      <c r="E23" s="16">
        <v>40</v>
      </c>
      <c r="F23" s="16"/>
      <c r="G23" s="16"/>
      <c r="H23" s="16"/>
    </row>
    <row r="24" spans="1:8" ht="28.9" customHeight="1" x14ac:dyDescent="0.25">
      <c r="A24" s="11"/>
      <c r="B24" s="9" t="s">
        <v>44</v>
      </c>
      <c r="C24" s="17">
        <f t="shared" ref="C24:H24" si="1">SUM(C11:C23)</f>
        <v>274030</v>
      </c>
      <c r="D24" s="17">
        <f t="shared" si="1"/>
        <v>8830</v>
      </c>
      <c r="E24" s="17">
        <f t="shared" si="1"/>
        <v>256330</v>
      </c>
      <c r="F24" s="17">
        <f t="shared" si="1"/>
        <v>0</v>
      </c>
      <c r="G24" s="17">
        <f t="shared" si="1"/>
        <v>7070</v>
      </c>
      <c r="H24" s="17">
        <f t="shared" si="1"/>
        <v>1800</v>
      </c>
    </row>
    <row r="25" spans="1:8" ht="23.45" customHeight="1" x14ac:dyDescent="0.25">
      <c r="A25" s="37" t="s">
        <v>72</v>
      </c>
      <c r="B25" s="38"/>
      <c r="C25" s="38"/>
      <c r="D25" s="38"/>
      <c r="E25" s="38"/>
      <c r="F25" s="38"/>
      <c r="G25" s="38"/>
      <c r="H25" s="39"/>
    </row>
    <row r="26" spans="1:8" ht="31.5" x14ac:dyDescent="0.25">
      <c r="A26" s="6" t="s">
        <v>45</v>
      </c>
      <c r="B26" s="5" t="s">
        <v>17</v>
      </c>
      <c r="C26" s="16">
        <f>SUM(D26:H26)</f>
        <v>30</v>
      </c>
      <c r="D26" s="16"/>
      <c r="E26" s="16">
        <v>0</v>
      </c>
      <c r="F26" s="16"/>
      <c r="G26" s="16">
        <v>30</v>
      </c>
      <c r="H26" s="16"/>
    </row>
    <row r="27" spans="1:8" ht="47.25" x14ac:dyDescent="0.25">
      <c r="A27" s="6" t="s">
        <v>46</v>
      </c>
      <c r="B27" s="5" t="s">
        <v>18</v>
      </c>
      <c r="C27" s="16">
        <f t="shared" ref="C27:C36" si="2">SUM(D27:H27)</f>
        <v>800</v>
      </c>
      <c r="D27" s="16"/>
      <c r="E27" s="16">
        <v>600</v>
      </c>
      <c r="F27" s="16"/>
      <c r="G27" s="16">
        <v>200</v>
      </c>
      <c r="H27" s="16"/>
    </row>
    <row r="28" spans="1:8" ht="45.6" customHeight="1" x14ac:dyDescent="0.25">
      <c r="A28" s="6" t="s">
        <v>47</v>
      </c>
      <c r="B28" s="5" t="s">
        <v>76</v>
      </c>
      <c r="C28" s="16">
        <f t="shared" si="2"/>
        <v>300</v>
      </c>
      <c r="D28" s="16"/>
      <c r="E28" s="16">
        <v>0</v>
      </c>
      <c r="F28" s="16"/>
      <c r="G28" s="16"/>
      <c r="H28" s="16">
        <v>300</v>
      </c>
    </row>
    <row r="29" spans="1:8" ht="47.25" x14ac:dyDescent="0.25">
      <c r="A29" s="6" t="s">
        <v>48</v>
      </c>
      <c r="B29" s="5" t="s">
        <v>91</v>
      </c>
      <c r="C29" s="16">
        <f t="shared" si="2"/>
        <v>700</v>
      </c>
      <c r="D29" s="16">
        <v>600</v>
      </c>
      <c r="E29" s="16"/>
      <c r="F29" s="16"/>
      <c r="G29" s="16">
        <v>100</v>
      </c>
      <c r="H29" s="16"/>
    </row>
    <row r="30" spans="1:8" ht="31.5" x14ac:dyDescent="0.25">
      <c r="A30" s="6" t="s">
        <v>49</v>
      </c>
      <c r="B30" s="5" t="s">
        <v>19</v>
      </c>
      <c r="C30" s="16">
        <f t="shared" si="2"/>
        <v>10</v>
      </c>
      <c r="D30" s="16"/>
      <c r="E30" s="16">
        <v>0</v>
      </c>
      <c r="F30" s="16"/>
      <c r="G30" s="16"/>
      <c r="H30" s="16">
        <v>10</v>
      </c>
    </row>
    <row r="31" spans="1:8" ht="144.6" customHeight="1" x14ac:dyDescent="0.25">
      <c r="A31" s="6" t="s">
        <v>50</v>
      </c>
      <c r="B31" s="5" t="s">
        <v>20</v>
      </c>
      <c r="C31" s="16">
        <f t="shared" si="2"/>
        <v>20</v>
      </c>
      <c r="D31" s="16"/>
      <c r="E31" s="16">
        <v>0</v>
      </c>
      <c r="F31" s="16"/>
      <c r="G31" s="16"/>
      <c r="H31" s="16">
        <v>20</v>
      </c>
    </row>
    <row r="32" spans="1:8" ht="63" x14ac:dyDescent="0.25">
      <c r="A32" s="6" t="s">
        <v>51</v>
      </c>
      <c r="B32" s="5" t="s">
        <v>21</v>
      </c>
      <c r="C32" s="16">
        <f t="shared" si="2"/>
        <v>650</v>
      </c>
      <c r="D32" s="16">
        <v>450</v>
      </c>
      <c r="E32" s="16">
        <v>200</v>
      </c>
      <c r="F32" s="16"/>
      <c r="G32" s="16"/>
      <c r="H32" s="16"/>
    </row>
    <row r="33" spans="1:8" ht="47.25" x14ac:dyDescent="0.25">
      <c r="A33" s="6" t="s">
        <v>52</v>
      </c>
      <c r="B33" s="5" t="s">
        <v>22</v>
      </c>
      <c r="C33" s="14">
        <f t="shared" si="2"/>
        <v>550</v>
      </c>
      <c r="D33" s="14">
        <v>550</v>
      </c>
      <c r="E33" s="14"/>
      <c r="F33" s="14"/>
      <c r="G33" s="14"/>
      <c r="H33" s="14"/>
    </row>
    <row r="34" spans="1:8" ht="94.5" x14ac:dyDescent="0.25">
      <c r="A34" s="6" t="s">
        <v>53</v>
      </c>
      <c r="B34" s="5" t="s">
        <v>75</v>
      </c>
      <c r="C34" s="16">
        <f t="shared" si="2"/>
        <v>20</v>
      </c>
      <c r="D34" s="16"/>
      <c r="E34" s="16">
        <v>0</v>
      </c>
      <c r="F34" s="16"/>
      <c r="G34" s="16">
        <v>20</v>
      </c>
      <c r="H34" s="16"/>
    </row>
    <row r="35" spans="1:8" ht="47.25" x14ac:dyDescent="0.25">
      <c r="A35" s="6" t="s">
        <v>54</v>
      </c>
      <c r="B35" s="5" t="s">
        <v>23</v>
      </c>
      <c r="C35" s="14">
        <f t="shared" si="2"/>
        <v>1500</v>
      </c>
      <c r="D35" s="14"/>
      <c r="E35" s="14">
        <v>1500</v>
      </c>
      <c r="F35" s="14"/>
      <c r="G35" s="14"/>
      <c r="H35" s="14"/>
    </row>
    <row r="36" spans="1:8" ht="94.5" x14ac:dyDescent="0.25">
      <c r="A36" s="6" t="s">
        <v>55</v>
      </c>
      <c r="B36" s="5" t="s">
        <v>24</v>
      </c>
      <c r="C36" s="14">
        <f t="shared" si="2"/>
        <v>400</v>
      </c>
      <c r="D36" s="14">
        <v>400</v>
      </c>
      <c r="E36" s="14"/>
      <c r="F36" s="14"/>
      <c r="G36" s="14"/>
      <c r="H36" s="14"/>
    </row>
    <row r="37" spans="1:8" ht="22.9" customHeight="1" x14ac:dyDescent="0.25">
      <c r="A37" s="10"/>
      <c r="B37" s="9" t="s">
        <v>56</v>
      </c>
      <c r="C37" s="15">
        <f>SUM(C26:C36)</f>
        <v>4980</v>
      </c>
      <c r="D37" s="15">
        <f t="shared" ref="D37:H37" si="3">SUM(D26:D36)</f>
        <v>2000</v>
      </c>
      <c r="E37" s="15">
        <f t="shared" si="3"/>
        <v>2300</v>
      </c>
      <c r="F37" s="15">
        <f t="shared" si="3"/>
        <v>0</v>
      </c>
      <c r="G37" s="15">
        <f t="shared" si="3"/>
        <v>350</v>
      </c>
      <c r="H37" s="15">
        <f t="shared" si="3"/>
        <v>330</v>
      </c>
    </row>
    <row r="38" spans="1:8" ht="22.9" customHeight="1" x14ac:dyDescent="0.25">
      <c r="A38" s="40" t="s">
        <v>73</v>
      </c>
      <c r="B38" s="40"/>
      <c r="C38" s="40"/>
      <c r="D38" s="40"/>
      <c r="E38" s="40"/>
      <c r="F38" s="40"/>
      <c r="G38" s="40"/>
      <c r="H38" s="40"/>
    </row>
    <row r="39" spans="1:8" ht="157.5" x14ac:dyDescent="0.25">
      <c r="A39" s="6" t="s">
        <v>57</v>
      </c>
      <c r="B39" s="5" t="s">
        <v>25</v>
      </c>
      <c r="C39" s="16">
        <f>SUM(D39:H39)</f>
        <v>10</v>
      </c>
      <c r="D39" s="22"/>
      <c r="E39" s="23">
        <v>0</v>
      </c>
      <c r="F39" s="23"/>
      <c r="G39" s="23">
        <v>10</v>
      </c>
      <c r="H39" s="22"/>
    </row>
    <row r="40" spans="1:8" ht="51" customHeight="1" x14ac:dyDescent="0.25">
      <c r="A40" s="6" t="s">
        <v>58</v>
      </c>
      <c r="B40" s="5" t="s">
        <v>26</v>
      </c>
      <c r="C40" s="16">
        <f t="shared" ref="C40:C46" si="4">SUM(D40:H40)</f>
        <v>100</v>
      </c>
      <c r="D40" s="22"/>
      <c r="E40" s="23">
        <v>0</v>
      </c>
      <c r="F40" s="23"/>
      <c r="G40" s="23">
        <v>100</v>
      </c>
      <c r="H40" s="22"/>
    </row>
    <row r="41" spans="1:8" ht="78.75" x14ac:dyDescent="0.25">
      <c r="A41" s="6" t="s">
        <v>59</v>
      </c>
      <c r="B41" s="5" t="s">
        <v>27</v>
      </c>
      <c r="C41" s="16">
        <f t="shared" si="4"/>
        <v>100</v>
      </c>
      <c r="D41" s="22"/>
      <c r="E41" s="23"/>
      <c r="F41" s="23"/>
      <c r="G41" s="23">
        <v>100</v>
      </c>
      <c r="H41" s="22"/>
    </row>
    <row r="42" spans="1:8" ht="60" customHeight="1" x14ac:dyDescent="0.25">
      <c r="A42" s="6" t="s">
        <v>60</v>
      </c>
      <c r="B42" s="5" t="s">
        <v>28</v>
      </c>
      <c r="C42" s="16">
        <f t="shared" si="4"/>
        <v>10</v>
      </c>
      <c r="D42" s="22"/>
      <c r="E42" s="23">
        <v>0</v>
      </c>
      <c r="F42" s="23"/>
      <c r="G42" s="23"/>
      <c r="H42" s="22">
        <v>10</v>
      </c>
    </row>
    <row r="43" spans="1:8" ht="154.15" customHeight="1" x14ac:dyDescent="0.25">
      <c r="A43" s="6" t="s">
        <v>61</v>
      </c>
      <c r="B43" s="5" t="s">
        <v>65</v>
      </c>
      <c r="C43" s="16">
        <f t="shared" si="4"/>
        <v>0</v>
      </c>
      <c r="D43" s="22"/>
      <c r="E43" s="22" t="s">
        <v>94</v>
      </c>
      <c r="F43" s="22"/>
      <c r="G43" s="22"/>
      <c r="H43" s="22"/>
    </row>
    <row r="44" spans="1:8" ht="93" customHeight="1" x14ac:dyDescent="0.25">
      <c r="A44" s="6" t="s">
        <v>62</v>
      </c>
      <c r="B44" s="5" t="s">
        <v>29</v>
      </c>
      <c r="C44" s="16">
        <f t="shared" si="4"/>
        <v>140</v>
      </c>
      <c r="D44" s="21"/>
      <c r="E44" s="21"/>
      <c r="F44" s="21"/>
      <c r="G44" s="21">
        <v>140</v>
      </c>
      <c r="H44" s="21"/>
    </row>
    <row r="45" spans="1:8" ht="47.25" x14ac:dyDescent="0.25">
      <c r="A45" s="6" t="s">
        <v>63</v>
      </c>
      <c r="B45" s="5" t="s">
        <v>68</v>
      </c>
      <c r="C45" s="16">
        <f t="shared" si="4"/>
        <v>100</v>
      </c>
      <c r="D45" s="21"/>
      <c r="E45" s="21"/>
      <c r="F45" s="21"/>
      <c r="G45" s="21">
        <v>100</v>
      </c>
      <c r="H45" s="21"/>
    </row>
    <row r="46" spans="1:8" ht="75.599999999999994" customHeight="1" x14ac:dyDescent="0.25">
      <c r="A46" s="6" t="s">
        <v>64</v>
      </c>
      <c r="B46" s="5" t="s">
        <v>30</v>
      </c>
      <c r="C46" s="16">
        <f t="shared" si="4"/>
        <v>150</v>
      </c>
      <c r="D46" s="21"/>
      <c r="E46" s="21"/>
      <c r="F46" s="21"/>
      <c r="G46" s="21">
        <v>150</v>
      </c>
      <c r="H46" s="21"/>
    </row>
    <row r="47" spans="1:8" ht="20.45" customHeight="1" x14ac:dyDescent="0.25">
      <c r="A47" s="11"/>
      <c r="B47" s="9" t="s">
        <v>66</v>
      </c>
      <c r="C47" s="15">
        <f>SUM(C39:C46)</f>
        <v>610</v>
      </c>
      <c r="D47" s="15">
        <f t="shared" ref="D47:H47" si="5">SUM(D39:D46)</f>
        <v>0</v>
      </c>
      <c r="E47" s="15">
        <f t="shared" si="5"/>
        <v>0</v>
      </c>
      <c r="F47" s="15">
        <f t="shared" si="5"/>
        <v>0</v>
      </c>
      <c r="G47" s="15">
        <f t="shared" si="5"/>
        <v>600</v>
      </c>
      <c r="H47" s="15">
        <f t="shared" si="5"/>
        <v>10</v>
      </c>
    </row>
    <row r="48" spans="1:8" ht="23.45" customHeight="1" x14ac:dyDescent="0.3">
      <c r="A48" s="12"/>
      <c r="B48" s="13" t="s">
        <v>67</v>
      </c>
      <c r="C48" s="16">
        <f>C24+C37+C47</f>
        <v>279620</v>
      </c>
      <c r="D48" s="16">
        <f t="shared" ref="D48:H48" si="6">D24+D37+D47</f>
        <v>10830</v>
      </c>
      <c r="E48" s="16">
        <f t="shared" si="6"/>
        <v>258630</v>
      </c>
      <c r="F48" s="16">
        <f t="shared" si="6"/>
        <v>0</v>
      </c>
      <c r="G48" s="16">
        <f t="shared" si="6"/>
        <v>8020</v>
      </c>
      <c r="H48" s="16">
        <f t="shared" si="6"/>
        <v>2140</v>
      </c>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sheetData>
  <mergeCells count="14">
    <mergeCell ref="H6:H7"/>
    <mergeCell ref="A9:H10"/>
    <mergeCell ref="A25:H25"/>
    <mergeCell ref="A38:H38"/>
    <mergeCell ref="F1:H1"/>
    <mergeCell ref="A3:H3"/>
    <mergeCell ref="A5:A7"/>
    <mergeCell ref="B5:B7"/>
    <mergeCell ref="C5:H5"/>
    <mergeCell ref="C6:C7"/>
    <mergeCell ref="D6:D7"/>
    <mergeCell ref="E6:E7"/>
    <mergeCell ref="F6:F7"/>
    <mergeCell ref="G6:G7"/>
  </mergeCells>
  <pageMargins left="0.51181102362204722" right="0.11811023622047245" top="0.15748031496062992"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16" workbookViewId="0">
      <selection activeCell="E19" sqref="E19"/>
    </sheetView>
  </sheetViews>
  <sheetFormatPr defaultRowHeight="15" x14ac:dyDescent="0.25"/>
  <cols>
    <col min="1" max="1" width="5.7109375" customWidth="1"/>
    <col min="2" max="2" width="57.28515625" customWidth="1"/>
    <col min="3" max="8" width="11.7109375" customWidth="1"/>
  </cols>
  <sheetData>
    <row r="1" spans="1:8" ht="40.15" customHeight="1" x14ac:dyDescent="0.25">
      <c r="F1" s="30" t="s">
        <v>70</v>
      </c>
      <c r="G1" s="30"/>
      <c r="H1" s="30"/>
    </row>
    <row r="2" spans="1:8" ht="16.149999999999999" customHeight="1" x14ac:dyDescent="0.25">
      <c r="F2" s="2"/>
      <c r="G2" s="2"/>
      <c r="H2" s="2"/>
    </row>
    <row r="3" spans="1:8" ht="18.75" x14ac:dyDescent="0.25">
      <c r="A3" s="31" t="s">
        <v>81</v>
      </c>
      <c r="B3" s="31"/>
      <c r="C3" s="31"/>
      <c r="D3" s="31"/>
      <c r="E3" s="31"/>
      <c r="F3" s="31"/>
      <c r="G3" s="31"/>
      <c r="H3" s="31"/>
    </row>
    <row r="4" spans="1:8" ht="16.899999999999999" customHeight="1" x14ac:dyDescent="0.25">
      <c r="B4" s="1"/>
    </row>
    <row r="5" spans="1:8" ht="14.45" customHeight="1" x14ac:dyDescent="0.25">
      <c r="A5" s="43" t="s">
        <v>0</v>
      </c>
      <c r="B5" s="41" t="s">
        <v>1</v>
      </c>
      <c r="C5" s="34" t="s">
        <v>83</v>
      </c>
      <c r="D5" s="34"/>
      <c r="E5" s="34"/>
      <c r="F5" s="34"/>
      <c r="G5" s="34"/>
      <c r="H5" s="34"/>
    </row>
    <row r="6" spans="1:8" ht="36" customHeight="1" x14ac:dyDescent="0.25">
      <c r="A6" s="43"/>
      <c r="B6" s="41"/>
      <c r="C6" s="42" t="s">
        <v>71</v>
      </c>
      <c r="D6" s="33" t="s">
        <v>3</v>
      </c>
      <c r="E6" s="33" t="s">
        <v>4</v>
      </c>
      <c r="F6" s="33" t="s">
        <v>5</v>
      </c>
      <c r="G6" s="33" t="s">
        <v>6</v>
      </c>
      <c r="H6" s="33" t="s">
        <v>7</v>
      </c>
    </row>
    <row r="7" spans="1:8" ht="19.899999999999999" customHeight="1" x14ac:dyDescent="0.25">
      <c r="A7" s="43"/>
      <c r="B7" s="41"/>
      <c r="C7" s="42"/>
      <c r="D7" s="33"/>
      <c r="E7" s="33"/>
      <c r="F7" s="33"/>
      <c r="G7" s="33"/>
      <c r="H7" s="33"/>
    </row>
    <row r="8" spans="1:8" ht="12.6" customHeight="1" x14ac:dyDescent="0.25">
      <c r="A8" s="3">
        <v>1</v>
      </c>
      <c r="B8" s="3">
        <v>2</v>
      </c>
      <c r="C8" s="3">
        <v>3</v>
      </c>
      <c r="D8" s="3">
        <v>4</v>
      </c>
      <c r="E8" s="3">
        <v>5</v>
      </c>
      <c r="F8" s="3">
        <v>6</v>
      </c>
      <c r="G8" s="3">
        <v>7</v>
      </c>
      <c r="H8" s="3">
        <v>8</v>
      </c>
    </row>
    <row r="9" spans="1:8" ht="14.45" customHeight="1" x14ac:dyDescent="0.25">
      <c r="A9" s="36" t="s">
        <v>87</v>
      </c>
      <c r="B9" s="36"/>
      <c r="C9" s="36"/>
      <c r="D9" s="36"/>
      <c r="E9" s="36"/>
      <c r="F9" s="36"/>
      <c r="G9" s="36"/>
      <c r="H9" s="36"/>
    </row>
    <row r="10" spans="1:8" ht="15" customHeight="1" x14ac:dyDescent="0.25">
      <c r="A10" s="36"/>
      <c r="B10" s="36"/>
      <c r="C10" s="36"/>
      <c r="D10" s="36"/>
      <c r="E10" s="36"/>
      <c r="F10" s="36"/>
      <c r="G10" s="36"/>
      <c r="H10" s="36"/>
    </row>
    <row r="11" spans="1:8" ht="31.9" customHeight="1" x14ac:dyDescent="0.25">
      <c r="A11" s="4" t="s">
        <v>31</v>
      </c>
      <c r="B11" s="5" t="s">
        <v>8</v>
      </c>
      <c r="C11" s="16">
        <f>SUM(D11:H11)</f>
        <v>15</v>
      </c>
      <c r="D11" s="16"/>
      <c r="E11" s="16">
        <v>0</v>
      </c>
      <c r="F11" s="16"/>
      <c r="G11" s="16">
        <v>15</v>
      </c>
      <c r="H11" s="16"/>
    </row>
    <row r="12" spans="1:8" ht="65.45" customHeight="1" x14ac:dyDescent="0.25">
      <c r="A12" s="6" t="s">
        <v>32</v>
      </c>
      <c r="B12" s="5" t="s">
        <v>95</v>
      </c>
      <c r="C12" s="14">
        <f t="shared" ref="C12:C23" si="0">SUM(D12:H12)</f>
        <v>141120</v>
      </c>
      <c r="D12" s="14"/>
      <c r="E12" s="14">
        <v>141120</v>
      </c>
      <c r="F12" s="14"/>
      <c r="G12" s="14"/>
      <c r="H12" s="14"/>
    </row>
    <row r="13" spans="1:8" ht="75" customHeight="1" x14ac:dyDescent="0.25">
      <c r="A13" s="6" t="s">
        <v>33</v>
      </c>
      <c r="B13" s="5" t="s">
        <v>9</v>
      </c>
      <c r="C13" s="16">
        <f t="shared" si="0"/>
        <v>35</v>
      </c>
      <c r="D13" s="16">
        <v>25</v>
      </c>
      <c r="E13" s="16">
        <v>0</v>
      </c>
      <c r="F13" s="16"/>
      <c r="G13" s="16">
        <v>10</v>
      </c>
      <c r="H13" s="16"/>
    </row>
    <row r="14" spans="1:8" ht="89.45" customHeight="1" x14ac:dyDescent="0.25">
      <c r="A14" s="6" t="s">
        <v>34</v>
      </c>
      <c r="B14" s="5" t="s">
        <v>10</v>
      </c>
      <c r="C14" s="16">
        <f t="shared" si="0"/>
        <v>12</v>
      </c>
      <c r="D14" s="16">
        <v>6</v>
      </c>
      <c r="E14" s="16"/>
      <c r="F14" s="16"/>
      <c r="G14" s="16">
        <v>6</v>
      </c>
      <c r="H14" s="16"/>
    </row>
    <row r="15" spans="1:8" ht="63" x14ac:dyDescent="0.25">
      <c r="A15" s="6" t="s">
        <v>35</v>
      </c>
      <c r="B15" s="5" t="s">
        <v>11</v>
      </c>
      <c r="C15" s="16">
        <f t="shared" si="0"/>
        <v>310</v>
      </c>
      <c r="D15" s="16">
        <v>200</v>
      </c>
      <c r="E15" s="16"/>
      <c r="F15" s="16"/>
      <c r="G15" s="16">
        <v>110</v>
      </c>
      <c r="H15" s="16"/>
    </row>
    <row r="16" spans="1:8" ht="52.15" customHeight="1" x14ac:dyDescent="0.25">
      <c r="A16" s="6" t="s">
        <v>36</v>
      </c>
      <c r="B16" s="5" t="s">
        <v>12</v>
      </c>
      <c r="C16" s="16">
        <f t="shared" si="0"/>
        <v>800</v>
      </c>
      <c r="D16" s="16">
        <v>650</v>
      </c>
      <c r="E16" s="16">
        <v>150</v>
      </c>
      <c r="F16" s="16"/>
      <c r="G16" s="16"/>
      <c r="H16" s="16"/>
    </row>
    <row r="17" spans="1:8" ht="78.75" x14ac:dyDescent="0.25">
      <c r="A17" s="6" t="s">
        <v>37</v>
      </c>
      <c r="B17" s="5" t="s">
        <v>74</v>
      </c>
      <c r="C17" s="16">
        <f t="shared" si="0"/>
        <v>60</v>
      </c>
      <c r="D17" s="16">
        <v>20</v>
      </c>
      <c r="E17" s="16">
        <v>0</v>
      </c>
      <c r="F17" s="16"/>
      <c r="G17" s="16">
        <v>40</v>
      </c>
      <c r="H17" s="16"/>
    </row>
    <row r="18" spans="1:8" ht="58.9" customHeight="1" x14ac:dyDescent="0.25">
      <c r="A18" s="6" t="s">
        <v>38</v>
      </c>
      <c r="B18" s="5" t="s">
        <v>13</v>
      </c>
      <c r="C18" s="16">
        <f t="shared" si="0"/>
        <v>1950</v>
      </c>
      <c r="D18" s="16">
        <v>1450</v>
      </c>
      <c r="E18" s="16"/>
      <c r="F18" s="16"/>
      <c r="G18" s="16"/>
      <c r="H18" s="16">
        <v>500</v>
      </c>
    </row>
    <row r="19" spans="1:8" ht="31.15" customHeight="1" x14ac:dyDescent="0.25">
      <c r="A19" s="6" t="s">
        <v>39</v>
      </c>
      <c r="B19" s="5" t="s">
        <v>14</v>
      </c>
      <c r="C19" s="16">
        <f t="shared" si="0"/>
        <v>0</v>
      </c>
      <c r="D19" s="16"/>
      <c r="E19" s="16"/>
      <c r="F19" s="16"/>
      <c r="G19" s="16"/>
      <c r="H19" s="16"/>
    </row>
    <row r="20" spans="1:8" ht="29.45" customHeight="1" x14ac:dyDescent="0.25">
      <c r="A20" s="6" t="s">
        <v>40</v>
      </c>
      <c r="B20" s="5" t="s">
        <v>15</v>
      </c>
      <c r="C20" s="16">
        <f t="shared" si="0"/>
        <v>220</v>
      </c>
      <c r="D20" s="16">
        <v>120</v>
      </c>
      <c r="E20" s="16"/>
      <c r="F20" s="16"/>
      <c r="G20" s="16">
        <v>100</v>
      </c>
      <c r="H20" s="16"/>
    </row>
    <row r="21" spans="1:8" ht="64.900000000000006" customHeight="1" x14ac:dyDescent="0.25">
      <c r="A21" s="6" t="s">
        <v>41</v>
      </c>
      <c r="B21" s="5" t="s">
        <v>92</v>
      </c>
      <c r="C21" s="14">
        <f t="shared" si="0"/>
        <v>70300</v>
      </c>
      <c r="D21" s="14"/>
      <c r="E21" s="14">
        <v>70300</v>
      </c>
      <c r="F21" s="14"/>
      <c r="G21" s="14"/>
      <c r="H21" s="14"/>
    </row>
    <row r="22" spans="1:8" ht="63" x14ac:dyDescent="0.25">
      <c r="A22" s="6" t="s">
        <v>42</v>
      </c>
      <c r="B22" s="5" t="s">
        <v>93</v>
      </c>
      <c r="C22" s="16">
        <f t="shared" si="0"/>
        <v>280</v>
      </c>
      <c r="D22" s="16">
        <v>130</v>
      </c>
      <c r="E22" s="16">
        <v>100</v>
      </c>
      <c r="F22" s="16"/>
      <c r="G22" s="16">
        <v>50</v>
      </c>
      <c r="H22" s="16"/>
    </row>
    <row r="23" spans="1:8" ht="31.15" customHeight="1" x14ac:dyDescent="0.25">
      <c r="A23" s="6" t="s">
        <v>43</v>
      </c>
      <c r="B23" s="5" t="s">
        <v>16</v>
      </c>
      <c r="C23" s="16">
        <f t="shared" si="0"/>
        <v>60</v>
      </c>
      <c r="D23" s="16"/>
      <c r="E23" s="16">
        <v>40</v>
      </c>
      <c r="F23" s="16"/>
      <c r="G23" s="16">
        <v>20</v>
      </c>
      <c r="H23" s="16"/>
    </row>
    <row r="24" spans="1:8" ht="28.9" customHeight="1" x14ac:dyDescent="0.25">
      <c r="A24" s="8"/>
      <c r="B24" s="9" t="s">
        <v>44</v>
      </c>
      <c r="C24" s="15">
        <f t="shared" ref="C24:H24" si="1">SUM(C11:C23)</f>
        <v>215162</v>
      </c>
      <c r="D24" s="15">
        <f t="shared" si="1"/>
        <v>2601</v>
      </c>
      <c r="E24" s="15">
        <f t="shared" si="1"/>
        <v>211710</v>
      </c>
      <c r="F24" s="15">
        <f t="shared" si="1"/>
        <v>0</v>
      </c>
      <c r="G24" s="15">
        <f t="shared" si="1"/>
        <v>351</v>
      </c>
      <c r="H24" s="15">
        <f t="shared" si="1"/>
        <v>500</v>
      </c>
    </row>
    <row r="25" spans="1:8" ht="23.45" customHeight="1" x14ac:dyDescent="0.25">
      <c r="A25" s="37" t="s">
        <v>72</v>
      </c>
      <c r="B25" s="38"/>
      <c r="C25" s="38"/>
      <c r="D25" s="38"/>
      <c r="E25" s="38"/>
      <c r="F25" s="38"/>
      <c r="G25" s="38"/>
      <c r="H25" s="39"/>
    </row>
    <row r="26" spans="1:8" ht="31.5" x14ac:dyDescent="0.25">
      <c r="A26" s="6" t="s">
        <v>45</v>
      </c>
      <c r="B26" s="5" t="s">
        <v>17</v>
      </c>
      <c r="C26" s="16">
        <f>SUM(D26:H26)</f>
        <v>32</v>
      </c>
      <c r="D26" s="16">
        <v>20</v>
      </c>
      <c r="E26" s="16">
        <v>0</v>
      </c>
      <c r="F26" s="16"/>
      <c r="G26" s="16">
        <v>12</v>
      </c>
      <c r="H26" s="16"/>
    </row>
    <row r="27" spans="1:8" ht="47.25" x14ac:dyDescent="0.25">
      <c r="A27" s="6" t="s">
        <v>46</v>
      </c>
      <c r="B27" s="5" t="s">
        <v>18</v>
      </c>
      <c r="C27" s="16">
        <f t="shared" ref="C27:C36" si="2">SUM(D27:H27)</f>
        <v>280</v>
      </c>
      <c r="D27" s="16">
        <v>180</v>
      </c>
      <c r="E27" s="16">
        <v>100</v>
      </c>
      <c r="F27" s="16"/>
      <c r="G27" s="16"/>
      <c r="H27" s="16"/>
    </row>
    <row r="28" spans="1:8" ht="45" customHeight="1" x14ac:dyDescent="0.25">
      <c r="A28" s="6" t="s">
        <v>47</v>
      </c>
      <c r="B28" s="5" t="s">
        <v>76</v>
      </c>
      <c r="C28" s="16">
        <f t="shared" si="2"/>
        <v>140</v>
      </c>
      <c r="D28" s="16"/>
      <c r="E28" s="16">
        <v>0</v>
      </c>
      <c r="F28" s="16"/>
      <c r="G28" s="16">
        <v>140</v>
      </c>
      <c r="H28" s="16"/>
    </row>
    <row r="29" spans="1:8" ht="47.25" x14ac:dyDescent="0.25">
      <c r="A29" s="6" t="s">
        <v>48</v>
      </c>
      <c r="B29" s="5" t="s">
        <v>91</v>
      </c>
      <c r="C29" s="14">
        <f t="shared" si="2"/>
        <v>20000</v>
      </c>
      <c r="D29" s="14"/>
      <c r="E29" s="14">
        <v>20000</v>
      </c>
      <c r="F29" s="14"/>
      <c r="G29" s="14"/>
      <c r="H29" s="14"/>
    </row>
    <row r="30" spans="1:8" ht="31.5" x14ac:dyDescent="0.25">
      <c r="A30" s="6" t="s">
        <v>49</v>
      </c>
      <c r="B30" s="5" t="s">
        <v>19</v>
      </c>
      <c r="C30" s="16">
        <f t="shared" si="2"/>
        <v>25</v>
      </c>
      <c r="D30" s="16">
        <v>10</v>
      </c>
      <c r="E30" s="16">
        <v>0</v>
      </c>
      <c r="F30" s="16"/>
      <c r="G30" s="16">
        <v>15</v>
      </c>
      <c r="H30" s="16"/>
    </row>
    <row r="31" spans="1:8" ht="144.6" customHeight="1" x14ac:dyDescent="0.25">
      <c r="A31" s="6" t="s">
        <v>50</v>
      </c>
      <c r="B31" s="5" t="s">
        <v>20</v>
      </c>
      <c r="C31" s="16">
        <f t="shared" si="2"/>
        <v>0</v>
      </c>
      <c r="D31" s="16"/>
      <c r="E31" s="16">
        <v>0</v>
      </c>
      <c r="F31" s="16"/>
      <c r="G31" s="16"/>
      <c r="H31" s="16"/>
    </row>
    <row r="32" spans="1:8" ht="63" x14ac:dyDescent="0.25">
      <c r="A32" s="6" t="s">
        <v>51</v>
      </c>
      <c r="B32" s="5" t="s">
        <v>21</v>
      </c>
      <c r="C32" s="16">
        <f t="shared" si="2"/>
        <v>155</v>
      </c>
      <c r="D32" s="16">
        <v>50</v>
      </c>
      <c r="E32" s="16">
        <v>60</v>
      </c>
      <c r="F32" s="16"/>
      <c r="G32" s="16">
        <v>45</v>
      </c>
      <c r="H32" s="16"/>
    </row>
    <row r="33" spans="1:8" ht="47.25" x14ac:dyDescent="0.25">
      <c r="A33" s="6" t="s">
        <v>52</v>
      </c>
      <c r="B33" s="5" t="s">
        <v>22</v>
      </c>
      <c r="C33" s="14">
        <f t="shared" si="2"/>
        <v>550</v>
      </c>
      <c r="D33" s="14">
        <v>550</v>
      </c>
      <c r="E33" s="14"/>
      <c r="F33" s="14"/>
      <c r="G33" s="14"/>
      <c r="H33" s="14"/>
    </row>
    <row r="34" spans="1:8" ht="94.5" x14ac:dyDescent="0.25">
      <c r="A34" s="6" t="s">
        <v>53</v>
      </c>
      <c r="B34" s="5" t="s">
        <v>75</v>
      </c>
      <c r="C34" s="16">
        <f t="shared" si="2"/>
        <v>10</v>
      </c>
      <c r="D34" s="16"/>
      <c r="E34" s="16">
        <v>0</v>
      </c>
      <c r="F34" s="16"/>
      <c r="G34" s="16">
        <v>10</v>
      </c>
      <c r="H34" s="16"/>
    </row>
    <row r="35" spans="1:8" ht="47.25" x14ac:dyDescent="0.25">
      <c r="A35" s="6" t="s">
        <v>54</v>
      </c>
      <c r="B35" s="5" t="s">
        <v>23</v>
      </c>
      <c r="C35" s="14">
        <f t="shared" si="2"/>
        <v>1500</v>
      </c>
      <c r="D35" s="14"/>
      <c r="E35" s="14">
        <v>1500</v>
      </c>
      <c r="F35" s="14"/>
      <c r="G35" s="14"/>
      <c r="H35" s="14"/>
    </row>
    <row r="36" spans="1:8" ht="94.5" x14ac:dyDescent="0.25">
      <c r="A36" s="6" t="s">
        <v>55</v>
      </c>
      <c r="B36" s="5" t="s">
        <v>24</v>
      </c>
      <c r="C36" s="14">
        <f t="shared" si="2"/>
        <v>400</v>
      </c>
      <c r="D36" s="14">
        <v>400</v>
      </c>
      <c r="E36" s="14"/>
      <c r="F36" s="14"/>
      <c r="G36" s="14"/>
      <c r="H36" s="14"/>
    </row>
    <row r="37" spans="1:8" ht="22.9" customHeight="1" x14ac:dyDescent="0.25">
      <c r="A37" s="10"/>
      <c r="B37" s="9" t="s">
        <v>56</v>
      </c>
      <c r="C37" s="15">
        <f>SUM(C26:C36)</f>
        <v>23092</v>
      </c>
      <c r="D37" s="15">
        <f t="shared" ref="D37:H37" si="3">SUM(D26:D36)</f>
        <v>1210</v>
      </c>
      <c r="E37" s="15">
        <f t="shared" si="3"/>
        <v>21660</v>
      </c>
      <c r="F37" s="15">
        <f t="shared" si="3"/>
        <v>0</v>
      </c>
      <c r="G37" s="15">
        <f t="shared" si="3"/>
        <v>222</v>
      </c>
      <c r="H37" s="15">
        <f t="shared" si="3"/>
        <v>0</v>
      </c>
    </row>
    <row r="38" spans="1:8" ht="22.9" customHeight="1" x14ac:dyDescent="0.25">
      <c r="A38" s="40" t="s">
        <v>73</v>
      </c>
      <c r="B38" s="40"/>
      <c r="C38" s="40"/>
      <c r="D38" s="40"/>
      <c r="E38" s="40"/>
      <c r="F38" s="40"/>
      <c r="G38" s="40"/>
      <c r="H38" s="40"/>
    </row>
    <row r="39" spans="1:8" ht="157.5" x14ac:dyDescent="0.25">
      <c r="A39" s="6" t="s">
        <v>57</v>
      </c>
      <c r="B39" s="5" t="s">
        <v>25</v>
      </c>
      <c r="C39" s="16">
        <f>SUM(D39:H39)</f>
        <v>20</v>
      </c>
      <c r="D39" s="21"/>
      <c r="E39" s="21">
        <v>0</v>
      </c>
      <c r="F39" s="21"/>
      <c r="G39" s="21">
        <v>20</v>
      </c>
      <c r="H39" s="21"/>
    </row>
    <row r="40" spans="1:8" ht="51" customHeight="1" x14ac:dyDescent="0.25">
      <c r="A40" s="6" t="s">
        <v>58</v>
      </c>
      <c r="B40" s="5" t="s">
        <v>26</v>
      </c>
      <c r="C40" s="16">
        <f t="shared" ref="C40:C46" si="4">SUM(D40:H40)</f>
        <v>55</v>
      </c>
      <c r="D40" s="21"/>
      <c r="E40" s="21">
        <v>0</v>
      </c>
      <c r="F40" s="21"/>
      <c r="G40" s="21">
        <v>55</v>
      </c>
      <c r="H40" s="21"/>
    </row>
    <row r="41" spans="1:8" ht="78.75" x14ac:dyDescent="0.25">
      <c r="A41" s="6" t="s">
        <v>59</v>
      </c>
      <c r="B41" s="5" t="s">
        <v>27</v>
      </c>
      <c r="C41" s="16">
        <f t="shared" si="4"/>
        <v>100</v>
      </c>
      <c r="D41" s="21"/>
      <c r="E41" s="21"/>
      <c r="F41" s="21"/>
      <c r="G41" s="21">
        <v>100</v>
      </c>
      <c r="H41" s="21"/>
    </row>
    <row r="42" spans="1:8" ht="60" customHeight="1" x14ac:dyDescent="0.25">
      <c r="A42" s="6" t="s">
        <v>60</v>
      </c>
      <c r="B42" s="5" t="s">
        <v>28</v>
      </c>
      <c r="C42" s="16">
        <f t="shared" si="4"/>
        <v>20</v>
      </c>
      <c r="D42" s="21"/>
      <c r="E42" s="21">
        <v>0</v>
      </c>
      <c r="F42" s="21"/>
      <c r="G42" s="21">
        <v>20</v>
      </c>
      <c r="H42" s="21"/>
    </row>
    <row r="43" spans="1:8" ht="154.15" customHeight="1" x14ac:dyDescent="0.25">
      <c r="A43" s="6" t="s">
        <v>61</v>
      </c>
      <c r="B43" s="5" t="s">
        <v>65</v>
      </c>
      <c r="C43" s="16">
        <f t="shared" si="4"/>
        <v>0</v>
      </c>
      <c r="D43" s="21"/>
      <c r="E43" s="21" t="s">
        <v>88</v>
      </c>
      <c r="F43" s="21"/>
      <c r="G43" s="21"/>
      <c r="H43" s="21"/>
    </row>
    <row r="44" spans="1:8" ht="93" customHeight="1" x14ac:dyDescent="0.25">
      <c r="A44" s="6" t="s">
        <v>62</v>
      </c>
      <c r="B44" s="5" t="s">
        <v>29</v>
      </c>
      <c r="C44" s="16">
        <f t="shared" si="4"/>
        <v>110</v>
      </c>
      <c r="D44" s="21"/>
      <c r="E44" s="21">
        <v>80</v>
      </c>
      <c r="F44" s="21"/>
      <c r="G44" s="21">
        <v>30</v>
      </c>
      <c r="H44" s="21"/>
    </row>
    <row r="45" spans="1:8" ht="47.25" x14ac:dyDescent="0.25">
      <c r="A45" s="6" t="s">
        <v>63</v>
      </c>
      <c r="B45" s="5" t="s">
        <v>68</v>
      </c>
      <c r="C45" s="16">
        <f t="shared" si="4"/>
        <v>80</v>
      </c>
      <c r="D45" s="21"/>
      <c r="E45" s="21"/>
      <c r="F45" s="21"/>
      <c r="G45" s="21">
        <v>80</v>
      </c>
      <c r="H45" s="21"/>
    </row>
    <row r="46" spans="1:8" ht="75.599999999999994" customHeight="1" x14ac:dyDescent="0.25">
      <c r="A46" s="6" t="s">
        <v>64</v>
      </c>
      <c r="B46" s="5" t="s">
        <v>30</v>
      </c>
      <c r="C46" s="16">
        <f t="shared" si="4"/>
        <v>150</v>
      </c>
      <c r="D46" s="21"/>
      <c r="E46" s="21"/>
      <c r="F46" s="21"/>
      <c r="G46" s="21">
        <v>150</v>
      </c>
      <c r="H46" s="21"/>
    </row>
    <row r="47" spans="1:8" ht="20.45" customHeight="1" x14ac:dyDescent="0.25">
      <c r="A47" s="11"/>
      <c r="B47" s="9" t="s">
        <v>66</v>
      </c>
      <c r="C47" s="17">
        <f>SUM(C39:C46)</f>
        <v>535</v>
      </c>
      <c r="D47" s="17">
        <f t="shared" ref="D47:H47" si="5">SUM(D39:D46)</f>
        <v>0</v>
      </c>
      <c r="E47" s="17">
        <f t="shared" si="5"/>
        <v>80</v>
      </c>
      <c r="F47" s="17">
        <f t="shared" si="5"/>
        <v>0</v>
      </c>
      <c r="G47" s="17">
        <f t="shared" si="5"/>
        <v>455</v>
      </c>
      <c r="H47" s="17">
        <f t="shared" si="5"/>
        <v>0</v>
      </c>
    </row>
    <row r="48" spans="1:8" ht="23.45" customHeight="1" x14ac:dyDescent="0.3">
      <c r="A48" s="12"/>
      <c r="B48" s="13" t="s">
        <v>67</v>
      </c>
      <c r="C48" s="18">
        <f>C24+C37+C47</f>
        <v>238789</v>
      </c>
      <c r="D48" s="18">
        <f t="shared" ref="D48:H48" si="6">D24+D37+D47</f>
        <v>3811</v>
      </c>
      <c r="E48" s="18">
        <f t="shared" si="6"/>
        <v>233450</v>
      </c>
      <c r="F48" s="18">
        <f t="shared" si="6"/>
        <v>0</v>
      </c>
      <c r="G48" s="18">
        <f t="shared" si="6"/>
        <v>1028</v>
      </c>
      <c r="H48" s="18">
        <f t="shared" si="6"/>
        <v>500</v>
      </c>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sheetData>
  <mergeCells count="14">
    <mergeCell ref="H6:H7"/>
    <mergeCell ref="A9:H10"/>
    <mergeCell ref="A25:H25"/>
    <mergeCell ref="A38:H38"/>
    <mergeCell ref="F1:H1"/>
    <mergeCell ref="A3:H3"/>
    <mergeCell ref="A5:A7"/>
    <mergeCell ref="B5:B7"/>
    <mergeCell ref="C5:H5"/>
    <mergeCell ref="C6:C7"/>
    <mergeCell ref="D6:D7"/>
    <mergeCell ref="E6:E7"/>
    <mergeCell ref="F6:F7"/>
    <mergeCell ref="G6:G7"/>
  </mergeCells>
  <pageMargins left="0.51181102362204722" right="0.11811023622047245" top="0.15748031496062992"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10" workbookViewId="0">
      <selection activeCell="G75" sqref="G75"/>
    </sheetView>
  </sheetViews>
  <sheetFormatPr defaultRowHeight="15" x14ac:dyDescent="0.25"/>
  <cols>
    <col min="1" max="1" width="5.7109375" customWidth="1"/>
    <col min="2" max="2" width="57.28515625" customWidth="1"/>
    <col min="3" max="8" width="11.7109375" customWidth="1"/>
  </cols>
  <sheetData>
    <row r="1" spans="1:8" ht="43.9" customHeight="1" x14ac:dyDescent="0.25">
      <c r="F1" s="30" t="s">
        <v>70</v>
      </c>
      <c r="G1" s="30"/>
      <c r="H1" s="30"/>
    </row>
    <row r="2" spans="1:8" ht="13.15" customHeight="1" x14ac:dyDescent="0.25">
      <c r="F2" s="2"/>
      <c r="G2" s="2"/>
      <c r="H2" s="2"/>
    </row>
    <row r="3" spans="1:8" ht="18.75" x14ac:dyDescent="0.25">
      <c r="A3" s="31" t="s">
        <v>80</v>
      </c>
      <c r="B3" s="31"/>
      <c r="C3" s="31"/>
      <c r="D3" s="31"/>
      <c r="E3" s="31"/>
      <c r="F3" s="31"/>
      <c r="G3" s="31"/>
      <c r="H3" s="31"/>
    </row>
    <row r="4" spans="1:8" ht="16.899999999999999" customHeight="1" x14ac:dyDescent="0.25">
      <c r="B4" s="1"/>
    </row>
    <row r="5" spans="1:8" ht="14.45" customHeight="1" x14ac:dyDescent="0.25">
      <c r="A5" s="32" t="s">
        <v>0</v>
      </c>
      <c r="B5" s="41" t="s">
        <v>1</v>
      </c>
      <c r="C5" s="34" t="s">
        <v>84</v>
      </c>
      <c r="D5" s="34"/>
      <c r="E5" s="34"/>
      <c r="F5" s="34"/>
      <c r="G5" s="34"/>
      <c r="H5" s="34"/>
    </row>
    <row r="6" spans="1:8" ht="36" customHeight="1" x14ac:dyDescent="0.25">
      <c r="A6" s="32"/>
      <c r="B6" s="41"/>
      <c r="C6" s="42" t="s">
        <v>71</v>
      </c>
      <c r="D6" s="33" t="s">
        <v>3</v>
      </c>
      <c r="E6" s="33" t="s">
        <v>4</v>
      </c>
      <c r="F6" s="33" t="s">
        <v>5</v>
      </c>
      <c r="G6" s="33" t="s">
        <v>6</v>
      </c>
      <c r="H6" s="33" t="s">
        <v>7</v>
      </c>
    </row>
    <row r="7" spans="1:8" ht="19.899999999999999" customHeight="1" x14ac:dyDescent="0.25">
      <c r="A7" s="32"/>
      <c r="B7" s="41"/>
      <c r="C7" s="42"/>
      <c r="D7" s="33"/>
      <c r="E7" s="33"/>
      <c r="F7" s="33"/>
      <c r="G7" s="33"/>
      <c r="H7" s="33"/>
    </row>
    <row r="8" spans="1:8" ht="12.6" customHeight="1" x14ac:dyDescent="0.25">
      <c r="A8" s="3">
        <v>1</v>
      </c>
      <c r="B8" s="3">
        <v>2</v>
      </c>
      <c r="C8" s="3">
        <v>3</v>
      </c>
      <c r="D8" s="3">
        <v>4</v>
      </c>
      <c r="E8" s="3">
        <v>5</v>
      </c>
      <c r="F8" s="3">
        <v>6</v>
      </c>
      <c r="G8" s="3">
        <v>7</v>
      </c>
      <c r="H8" s="3">
        <v>8</v>
      </c>
    </row>
    <row r="9" spans="1:8" ht="14.45" customHeight="1" x14ac:dyDescent="0.25">
      <c r="A9" s="36" t="s">
        <v>87</v>
      </c>
      <c r="B9" s="36"/>
      <c r="C9" s="36"/>
      <c r="D9" s="36"/>
      <c r="E9" s="36"/>
      <c r="F9" s="36"/>
      <c r="G9" s="36"/>
      <c r="H9" s="36"/>
    </row>
    <row r="10" spans="1:8" ht="15" customHeight="1" x14ac:dyDescent="0.25">
      <c r="A10" s="36"/>
      <c r="B10" s="36"/>
      <c r="C10" s="36"/>
      <c r="D10" s="36"/>
      <c r="E10" s="36"/>
      <c r="F10" s="36"/>
      <c r="G10" s="36"/>
      <c r="H10" s="36"/>
    </row>
    <row r="11" spans="1:8" ht="31.9" customHeight="1" x14ac:dyDescent="0.25">
      <c r="A11" s="4" t="s">
        <v>31</v>
      </c>
      <c r="B11" s="5" t="s">
        <v>8</v>
      </c>
      <c r="C11" s="16">
        <f>SUM(D11:H11)</f>
        <v>50</v>
      </c>
      <c r="D11" s="16">
        <v>50</v>
      </c>
      <c r="E11" s="16">
        <v>0</v>
      </c>
      <c r="F11" s="16"/>
      <c r="G11" s="16"/>
      <c r="H11" s="16"/>
    </row>
    <row r="12" spans="1:8" ht="65.45" customHeight="1" x14ac:dyDescent="0.25">
      <c r="A12" s="6" t="s">
        <v>32</v>
      </c>
      <c r="B12" s="5" t="s">
        <v>95</v>
      </c>
      <c r="C12" s="14">
        <f t="shared" ref="C12:C23" si="0">SUM(D12:H12)</f>
        <v>141120</v>
      </c>
      <c r="D12" s="14"/>
      <c r="E12" s="14">
        <v>141120</v>
      </c>
      <c r="F12" s="14"/>
      <c r="G12" s="14"/>
      <c r="H12" s="14"/>
    </row>
    <row r="13" spans="1:8" ht="75" customHeight="1" x14ac:dyDescent="0.25">
      <c r="A13" s="6" t="s">
        <v>33</v>
      </c>
      <c r="B13" s="5" t="s">
        <v>9</v>
      </c>
      <c r="C13" s="16">
        <f t="shared" si="0"/>
        <v>50</v>
      </c>
      <c r="D13" s="16">
        <v>50</v>
      </c>
      <c r="E13" s="16">
        <v>0</v>
      </c>
      <c r="F13" s="16"/>
      <c r="G13" s="16"/>
      <c r="H13" s="16"/>
    </row>
    <row r="14" spans="1:8" ht="89.45" customHeight="1" x14ac:dyDescent="0.25">
      <c r="A14" s="6" t="s">
        <v>34</v>
      </c>
      <c r="B14" s="5" t="s">
        <v>10</v>
      </c>
      <c r="C14" s="16">
        <f t="shared" si="0"/>
        <v>150</v>
      </c>
      <c r="D14" s="16"/>
      <c r="E14" s="16">
        <v>0</v>
      </c>
      <c r="F14" s="16"/>
      <c r="G14" s="16">
        <v>150</v>
      </c>
      <c r="H14" s="16"/>
    </row>
    <row r="15" spans="1:8" ht="63" x14ac:dyDescent="0.25">
      <c r="A15" s="6" t="s">
        <v>35</v>
      </c>
      <c r="B15" s="5" t="s">
        <v>11</v>
      </c>
      <c r="C15" s="16">
        <f t="shared" si="0"/>
        <v>260</v>
      </c>
      <c r="D15" s="16">
        <v>100</v>
      </c>
      <c r="E15" s="16">
        <v>160</v>
      </c>
      <c r="F15" s="16"/>
      <c r="G15" s="16"/>
      <c r="H15" s="16"/>
    </row>
    <row r="16" spans="1:8" ht="52.15" customHeight="1" x14ac:dyDescent="0.25">
      <c r="A16" s="6" t="s">
        <v>36</v>
      </c>
      <c r="B16" s="5" t="s">
        <v>12</v>
      </c>
      <c r="C16" s="16">
        <f t="shared" si="0"/>
        <v>220</v>
      </c>
      <c r="D16" s="16">
        <v>220</v>
      </c>
      <c r="E16" s="16"/>
      <c r="F16" s="16"/>
      <c r="G16" s="16"/>
      <c r="H16" s="16"/>
    </row>
    <row r="17" spans="1:8" ht="78.75" x14ac:dyDescent="0.25">
      <c r="A17" s="6" t="s">
        <v>37</v>
      </c>
      <c r="B17" s="5" t="s">
        <v>74</v>
      </c>
      <c r="C17" s="16">
        <f t="shared" si="0"/>
        <v>340</v>
      </c>
      <c r="D17" s="16">
        <v>200</v>
      </c>
      <c r="E17" s="16">
        <v>0</v>
      </c>
      <c r="F17" s="16"/>
      <c r="G17" s="16">
        <v>140</v>
      </c>
      <c r="H17" s="16"/>
    </row>
    <row r="18" spans="1:8" ht="58.9" customHeight="1" x14ac:dyDescent="0.25">
      <c r="A18" s="6" t="s">
        <v>38</v>
      </c>
      <c r="B18" s="5" t="s">
        <v>13</v>
      </c>
      <c r="C18" s="16">
        <f t="shared" si="0"/>
        <v>850</v>
      </c>
      <c r="D18" s="16">
        <v>650</v>
      </c>
      <c r="E18" s="16"/>
      <c r="F18" s="16"/>
      <c r="G18" s="16"/>
      <c r="H18" s="16">
        <v>200</v>
      </c>
    </row>
    <row r="19" spans="1:8" ht="31.15" customHeight="1" x14ac:dyDescent="0.25">
      <c r="A19" s="6" t="s">
        <v>39</v>
      </c>
      <c r="B19" s="5" t="s">
        <v>14</v>
      </c>
      <c r="C19" s="16">
        <f t="shared" si="0"/>
        <v>0</v>
      </c>
      <c r="D19" s="16"/>
      <c r="E19" s="16"/>
      <c r="F19" s="16"/>
      <c r="G19" s="16"/>
      <c r="H19" s="16"/>
    </row>
    <row r="20" spans="1:8" ht="29.45" customHeight="1" x14ac:dyDescent="0.25">
      <c r="A20" s="6" t="s">
        <v>40</v>
      </c>
      <c r="B20" s="5" t="s">
        <v>15</v>
      </c>
      <c r="C20" s="16">
        <f t="shared" si="0"/>
        <v>300</v>
      </c>
      <c r="D20" s="16"/>
      <c r="E20" s="16">
        <v>200</v>
      </c>
      <c r="F20" s="16"/>
      <c r="G20" s="16">
        <v>100</v>
      </c>
      <c r="H20" s="16"/>
    </row>
    <row r="21" spans="1:8" ht="64.900000000000006" customHeight="1" x14ac:dyDescent="0.25">
      <c r="A21" s="6" t="s">
        <v>41</v>
      </c>
      <c r="B21" s="5" t="s">
        <v>92</v>
      </c>
      <c r="C21" s="14">
        <f t="shared" si="0"/>
        <v>51115</v>
      </c>
      <c r="D21" s="14"/>
      <c r="E21" s="14">
        <v>51115</v>
      </c>
      <c r="F21" s="14"/>
      <c r="G21" s="14"/>
      <c r="H21" s="14"/>
    </row>
    <row r="22" spans="1:8" ht="63" x14ac:dyDescent="0.25">
      <c r="A22" s="6" t="s">
        <v>42</v>
      </c>
      <c r="B22" s="5" t="s">
        <v>93</v>
      </c>
      <c r="C22" s="16">
        <f t="shared" si="0"/>
        <v>420</v>
      </c>
      <c r="D22" s="16">
        <v>100</v>
      </c>
      <c r="E22" s="16">
        <v>240</v>
      </c>
      <c r="F22" s="16"/>
      <c r="G22" s="16">
        <v>80</v>
      </c>
      <c r="H22" s="16"/>
    </row>
    <row r="23" spans="1:8" ht="31.15" customHeight="1" x14ac:dyDescent="0.25">
      <c r="A23" s="6" t="s">
        <v>43</v>
      </c>
      <c r="B23" s="5" t="s">
        <v>16</v>
      </c>
      <c r="C23" s="16">
        <f t="shared" si="0"/>
        <v>40</v>
      </c>
      <c r="D23" s="16"/>
      <c r="E23" s="16">
        <v>40</v>
      </c>
      <c r="F23" s="16"/>
      <c r="G23" s="16"/>
      <c r="H23" s="16"/>
    </row>
    <row r="24" spans="1:8" ht="28.9" customHeight="1" x14ac:dyDescent="0.25">
      <c r="A24" s="8"/>
      <c r="B24" s="9" t="s">
        <v>44</v>
      </c>
      <c r="C24" s="15">
        <f t="shared" ref="C24:H24" si="1">SUM(C11:C23)</f>
        <v>194915</v>
      </c>
      <c r="D24" s="15">
        <f t="shared" si="1"/>
        <v>1370</v>
      </c>
      <c r="E24" s="15">
        <f t="shared" si="1"/>
        <v>192875</v>
      </c>
      <c r="F24" s="15">
        <f t="shared" si="1"/>
        <v>0</v>
      </c>
      <c r="G24" s="15">
        <f t="shared" si="1"/>
        <v>470</v>
      </c>
      <c r="H24" s="15">
        <f t="shared" si="1"/>
        <v>200</v>
      </c>
    </row>
    <row r="25" spans="1:8" ht="23.45" customHeight="1" x14ac:dyDescent="0.25">
      <c r="A25" s="37" t="s">
        <v>72</v>
      </c>
      <c r="B25" s="38"/>
      <c r="C25" s="38"/>
      <c r="D25" s="38"/>
      <c r="E25" s="38"/>
      <c r="F25" s="38"/>
      <c r="G25" s="38"/>
      <c r="H25" s="39"/>
    </row>
    <row r="26" spans="1:8" ht="31.5" x14ac:dyDescent="0.25">
      <c r="A26" s="6" t="s">
        <v>45</v>
      </c>
      <c r="B26" s="5" t="s">
        <v>17</v>
      </c>
      <c r="C26" s="16">
        <f>SUM(D26:H26)</f>
        <v>10</v>
      </c>
      <c r="D26" s="16"/>
      <c r="E26" s="16">
        <v>0</v>
      </c>
      <c r="F26" s="16"/>
      <c r="G26" s="16">
        <v>10</v>
      </c>
      <c r="H26" s="16"/>
    </row>
    <row r="27" spans="1:8" ht="47.25" x14ac:dyDescent="0.25">
      <c r="A27" s="6" t="s">
        <v>46</v>
      </c>
      <c r="B27" s="5" t="s">
        <v>18</v>
      </c>
      <c r="C27" s="16">
        <f t="shared" ref="C27:C36" si="2">SUM(D27:H27)</f>
        <v>550</v>
      </c>
      <c r="D27" s="16"/>
      <c r="E27" s="16">
        <v>450</v>
      </c>
      <c r="F27" s="16"/>
      <c r="G27" s="16">
        <v>100</v>
      </c>
      <c r="H27" s="16"/>
    </row>
    <row r="28" spans="1:8" ht="45" customHeight="1" x14ac:dyDescent="0.25">
      <c r="A28" s="6" t="s">
        <v>47</v>
      </c>
      <c r="B28" s="5" t="s">
        <v>76</v>
      </c>
      <c r="C28" s="16">
        <f t="shared" si="2"/>
        <v>50</v>
      </c>
      <c r="D28" s="16"/>
      <c r="E28" s="16">
        <v>0</v>
      </c>
      <c r="F28" s="16"/>
      <c r="G28" s="16">
        <v>50</v>
      </c>
      <c r="H28" s="16"/>
    </row>
    <row r="29" spans="1:8" ht="47.25" x14ac:dyDescent="0.25">
      <c r="A29" s="6" t="s">
        <v>48</v>
      </c>
      <c r="B29" s="5" t="s">
        <v>91</v>
      </c>
      <c r="C29" s="16">
        <f t="shared" si="2"/>
        <v>550</v>
      </c>
      <c r="D29" s="16">
        <v>500</v>
      </c>
      <c r="E29" s="16"/>
      <c r="F29" s="16"/>
      <c r="G29" s="16">
        <v>50</v>
      </c>
      <c r="H29" s="16"/>
    </row>
    <row r="30" spans="1:8" ht="31.5" x14ac:dyDescent="0.25">
      <c r="A30" s="6" t="s">
        <v>49</v>
      </c>
      <c r="B30" s="5" t="s">
        <v>19</v>
      </c>
      <c r="C30" s="16">
        <f t="shared" si="2"/>
        <v>10</v>
      </c>
      <c r="D30" s="16"/>
      <c r="E30" s="16">
        <v>0</v>
      </c>
      <c r="F30" s="16"/>
      <c r="G30" s="16">
        <v>10</v>
      </c>
      <c r="H30" s="16"/>
    </row>
    <row r="31" spans="1:8" ht="144.6" customHeight="1" x14ac:dyDescent="0.25">
      <c r="A31" s="6" t="s">
        <v>50</v>
      </c>
      <c r="B31" s="5" t="s">
        <v>20</v>
      </c>
      <c r="C31" s="16">
        <f t="shared" si="2"/>
        <v>10</v>
      </c>
      <c r="D31" s="16"/>
      <c r="E31" s="16">
        <v>0</v>
      </c>
      <c r="F31" s="16"/>
      <c r="G31" s="16">
        <v>10</v>
      </c>
      <c r="H31" s="16"/>
    </row>
    <row r="32" spans="1:8" ht="63" x14ac:dyDescent="0.25">
      <c r="A32" s="6" t="s">
        <v>51</v>
      </c>
      <c r="B32" s="5" t="s">
        <v>21</v>
      </c>
      <c r="C32" s="16">
        <f t="shared" si="2"/>
        <v>280</v>
      </c>
      <c r="D32" s="16">
        <v>250</v>
      </c>
      <c r="E32" s="16"/>
      <c r="F32" s="16"/>
      <c r="G32" s="16">
        <v>30</v>
      </c>
      <c r="H32" s="16"/>
    </row>
    <row r="33" spans="1:8" ht="47.25" x14ac:dyDescent="0.25">
      <c r="A33" s="6" t="s">
        <v>52</v>
      </c>
      <c r="B33" s="5" t="s">
        <v>22</v>
      </c>
      <c r="C33" s="14">
        <f t="shared" si="2"/>
        <v>550</v>
      </c>
      <c r="D33" s="14">
        <v>550</v>
      </c>
      <c r="E33" s="14"/>
      <c r="F33" s="14"/>
      <c r="G33" s="14"/>
      <c r="H33" s="14"/>
    </row>
    <row r="34" spans="1:8" ht="94.5" x14ac:dyDescent="0.25">
      <c r="A34" s="6" t="s">
        <v>53</v>
      </c>
      <c r="B34" s="5" t="s">
        <v>75</v>
      </c>
      <c r="C34" s="16">
        <f t="shared" si="2"/>
        <v>10</v>
      </c>
      <c r="D34" s="16"/>
      <c r="E34" s="16">
        <v>0</v>
      </c>
      <c r="F34" s="16"/>
      <c r="G34" s="16">
        <v>10</v>
      </c>
      <c r="H34" s="16"/>
    </row>
    <row r="35" spans="1:8" ht="47.25" x14ac:dyDescent="0.25">
      <c r="A35" s="6" t="s">
        <v>54</v>
      </c>
      <c r="B35" s="5" t="s">
        <v>23</v>
      </c>
      <c r="C35" s="14">
        <f t="shared" si="2"/>
        <v>1500</v>
      </c>
      <c r="D35" s="14"/>
      <c r="E35" s="14">
        <v>1500</v>
      </c>
      <c r="F35" s="14"/>
      <c r="G35" s="14"/>
      <c r="H35" s="14"/>
    </row>
    <row r="36" spans="1:8" ht="94.5" x14ac:dyDescent="0.25">
      <c r="A36" s="6" t="s">
        <v>55</v>
      </c>
      <c r="B36" s="5" t="s">
        <v>24</v>
      </c>
      <c r="C36" s="14">
        <f t="shared" si="2"/>
        <v>400</v>
      </c>
      <c r="D36" s="14">
        <v>400</v>
      </c>
      <c r="E36" s="14"/>
      <c r="F36" s="14"/>
      <c r="G36" s="14"/>
      <c r="H36" s="14"/>
    </row>
    <row r="37" spans="1:8" ht="22.9" customHeight="1" x14ac:dyDescent="0.25">
      <c r="A37" s="10"/>
      <c r="B37" s="9" t="s">
        <v>56</v>
      </c>
      <c r="C37" s="15">
        <f>SUM(C26:C36)</f>
        <v>3920</v>
      </c>
      <c r="D37" s="15">
        <f t="shared" ref="D37:H37" si="3">SUM(D26:D36)</f>
        <v>1700</v>
      </c>
      <c r="E37" s="15">
        <f t="shared" si="3"/>
        <v>1950</v>
      </c>
      <c r="F37" s="15">
        <f t="shared" si="3"/>
        <v>0</v>
      </c>
      <c r="G37" s="15">
        <f t="shared" si="3"/>
        <v>270</v>
      </c>
      <c r="H37" s="15">
        <f t="shared" si="3"/>
        <v>0</v>
      </c>
    </row>
    <row r="38" spans="1:8" ht="22.9" customHeight="1" x14ac:dyDescent="0.25">
      <c r="A38" s="40" t="s">
        <v>73</v>
      </c>
      <c r="B38" s="40"/>
      <c r="C38" s="40"/>
      <c r="D38" s="40"/>
      <c r="E38" s="40"/>
      <c r="F38" s="40"/>
      <c r="G38" s="40"/>
      <c r="H38" s="40"/>
    </row>
    <row r="39" spans="1:8" ht="157.5" x14ac:dyDescent="0.25">
      <c r="A39" s="6" t="s">
        <v>57</v>
      </c>
      <c r="B39" s="5" t="s">
        <v>25</v>
      </c>
      <c r="C39" s="16">
        <f>SUM(D39:H39)</f>
        <v>10</v>
      </c>
      <c r="D39" s="21"/>
      <c r="E39" s="21">
        <v>0</v>
      </c>
      <c r="F39" s="21"/>
      <c r="G39" s="21">
        <v>10</v>
      </c>
      <c r="H39" s="21"/>
    </row>
    <row r="40" spans="1:8" ht="51" customHeight="1" x14ac:dyDescent="0.25">
      <c r="A40" s="6" t="s">
        <v>58</v>
      </c>
      <c r="B40" s="5" t="s">
        <v>26</v>
      </c>
      <c r="C40" s="16">
        <f t="shared" ref="C40:C46" si="4">SUM(D40:H40)</f>
        <v>80</v>
      </c>
      <c r="D40" s="21"/>
      <c r="E40" s="21">
        <v>0</v>
      </c>
      <c r="F40" s="21"/>
      <c r="G40" s="21">
        <v>80</v>
      </c>
      <c r="H40" s="21"/>
    </row>
    <row r="41" spans="1:8" ht="78.75" x14ac:dyDescent="0.25">
      <c r="A41" s="6" t="s">
        <v>59</v>
      </c>
      <c r="B41" s="5" t="s">
        <v>27</v>
      </c>
      <c r="C41" s="16">
        <f t="shared" si="4"/>
        <v>100</v>
      </c>
      <c r="D41" s="21"/>
      <c r="E41" s="21"/>
      <c r="F41" s="21"/>
      <c r="G41" s="21">
        <v>100</v>
      </c>
      <c r="H41" s="21"/>
    </row>
    <row r="42" spans="1:8" ht="60" customHeight="1" x14ac:dyDescent="0.25">
      <c r="A42" s="6" t="s">
        <v>60</v>
      </c>
      <c r="B42" s="5" t="s">
        <v>28</v>
      </c>
      <c r="C42" s="16">
        <f t="shared" si="4"/>
        <v>10</v>
      </c>
      <c r="D42" s="21"/>
      <c r="E42" s="21">
        <v>0</v>
      </c>
      <c r="F42" s="21"/>
      <c r="G42" s="21">
        <v>10</v>
      </c>
      <c r="H42" s="21"/>
    </row>
    <row r="43" spans="1:8" ht="154.15" customHeight="1" x14ac:dyDescent="0.25">
      <c r="A43" s="6" t="s">
        <v>61</v>
      </c>
      <c r="B43" s="5" t="s">
        <v>65</v>
      </c>
      <c r="C43" s="16">
        <f t="shared" si="4"/>
        <v>0</v>
      </c>
      <c r="D43" s="21"/>
      <c r="E43" s="21" t="s">
        <v>94</v>
      </c>
      <c r="F43" s="21"/>
      <c r="G43" s="21"/>
      <c r="H43" s="21"/>
    </row>
    <row r="44" spans="1:8" ht="93" customHeight="1" x14ac:dyDescent="0.25">
      <c r="A44" s="6" t="s">
        <v>62</v>
      </c>
      <c r="B44" s="5" t="s">
        <v>29</v>
      </c>
      <c r="C44" s="16">
        <f t="shared" si="4"/>
        <v>70</v>
      </c>
      <c r="D44" s="21"/>
      <c r="E44" s="21">
        <v>50</v>
      </c>
      <c r="F44" s="21"/>
      <c r="G44" s="21">
        <v>20</v>
      </c>
      <c r="H44" s="21"/>
    </row>
    <row r="45" spans="1:8" ht="47.25" x14ac:dyDescent="0.25">
      <c r="A45" s="6" t="s">
        <v>63</v>
      </c>
      <c r="B45" s="5" t="s">
        <v>68</v>
      </c>
      <c r="C45" s="16">
        <f t="shared" si="4"/>
        <v>50</v>
      </c>
      <c r="D45" s="21"/>
      <c r="E45" s="21"/>
      <c r="F45" s="21"/>
      <c r="G45" s="21">
        <v>50</v>
      </c>
      <c r="H45" s="21"/>
    </row>
    <row r="46" spans="1:8" ht="75.599999999999994" customHeight="1" x14ac:dyDescent="0.25">
      <c r="A46" s="6" t="s">
        <v>64</v>
      </c>
      <c r="B46" s="5" t="s">
        <v>30</v>
      </c>
      <c r="C46" s="16">
        <f t="shared" si="4"/>
        <v>200</v>
      </c>
      <c r="D46" s="21"/>
      <c r="E46" s="21">
        <v>50</v>
      </c>
      <c r="F46" s="21"/>
      <c r="G46" s="21">
        <v>150</v>
      </c>
      <c r="H46" s="21"/>
    </row>
    <row r="47" spans="1:8" ht="20.45" customHeight="1" x14ac:dyDescent="0.25">
      <c r="A47" s="11"/>
      <c r="B47" s="9" t="s">
        <v>66</v>
      </c>
      <c r="C47" s="17">
        <f>SUM(C39:C46)</f>
        <v>520</v>
      </c>
      <c r="D47" s="17">
        <f t="shared" ref="D47:H47" si="5">SUM(D39:D46)</f>
        <v>0</v>
      </c>
      <c r="E47" s="17">
        <f t="shared" si="5"/>
        <v>100</v>
      </c>
      <c r="F47" s="17">
        <f t="shared" si="5"/>
        <v>0</v>
      </c>
      <c r="G47" s="17">
        <f t="shared" si="5"/>
        <v>420</v>
      </c>
      <c r="H47" s="17">
        <f t="shared" si="5"/>
        <v>0</v>
      </c>
    </row>
    <row r="48" spans="1:8" ht="23.45" customHeight="1" x14ac:dyDescent="0.3">
      <c r="A48" s="12"/>
      <c r="B48" s="13" t="s">
        <v>67</v>
      </c>
      <c r="C48" s="18">
        <f t="shared" ref="C48:H48" si="6">C24+C37+C47</f>
        <v>199355</v>
      </c>
      <c r="D48" s="18">
        <f t="shared" si="6"/>
        <v>3070</v>
      </c>
      <c r="E48" s="18">
        <f t="shared" si="6"/>
        <v>194925</v>
      </c>
      <c r="F48" s="18">
        <f t="shared" si="6"/>
        <v>0</v>
      </c>
      <c r="G48" s="18">
        <f t="shared" si="6"/>
        <v>1160</v>
      </c>
      <c r="H48" s="18">
        <f t="shared" si="6"/>
        <v>200</v>
      </c>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sheetData>
  <mergeCells count="14">
    <mergeCell ref="H6:H7"/>
    <mergeCell ref="A9:H10"/>
    <mergeCell ref="A25:H25"/>
    <mergeCell ref="A38:H38"/>
    <mergeCell ref="F1:H1"/>
    <mergeCell ref="A3:H3"/>
    <mergeCell ref="A5:A7"/>
    <mergeCell ref="B5:B7"/>
    <mergeCell ref="C5:H5"/>
    <mergeCell ref="C6:C7"/>
    <mergeCell ref="D6:D7"/>
    <mergeCell ref="E6:E7"/>
    <mergeCell ref="F6:F7"/>
    <mergeCell ref="G6:G7"/>
  </mergeCells>
  <pageMargins left="0.51181102362204722" right="0.11811023622047245" top="0.15748031496062992"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40" workbookViewId="0">
      <selection activeCell="E42" sqref="E42"/>
    </sheetView>
  </sheetViews>
  <sheetFormatPr defaultRowHeight="15" x14ac:dyDescent="0.25"/>
  <cols>
    <col min="1" max="1" width="5.7109375" customWidth="1"/>
    <col min="2" max="2" width="57.28515625" customWidth="1"/>
    <col min="3" max="8" width="11.7109375" customWidth="1"/>
  </cols>
  <sheetData>
    <row r="1" spans="1:8" ht="41.45" customHeight="1" x14ac:dyDescent="0.25">
      <c r="F1" s="30" t="s">
        <v>70</v>
      </c>
      <c r="G1" s="30"/>
      <c r="H1" s="30"/>
    </row>
    <row r="2" spans="1:8" ht="15" customHeight="1" x14ac:dyDescent="0.25">
      <c r="F2" s="2"/>
      <c r="G2" s="2"/>
      <c r="H2" s="2"/>
    </row>
    <row r="3" spans="1:8" ht="18.75" x14ac:dyDescent="0.25">
      <c r="A3" s="31" t="s">
        <v>79</v>
      </c>
      <c r="B3" s="31"/>
      <c r="C3" s="31"/>
      <c r="D3" s="31"/>
      <c r="E3" s="31"/>
      <c r="F3" s="31"/>
      <c r="G3" s="31"/>
      <c r="H3" s="31"/>
    </row>
    <row r="4" spans="1:8" ht="15" customHeight="1" x14ac:dyDescent="0.25">
      <c r="B4" s="1"/>
    </row>
    <row r="5" spans="1:8" ht="14.45" customHeight="1" x14ac:dyDescent="0.25">
      <c r="A5" s="32" t="s">
        <v>0</v>
      </c>
      <c r="B5" s="41" t="s">
        <v>1</v>
      </c>
      <c r="C5" s="34" t="s">
        <v>85</v>
      </c>
      <c r="D5" s="34"/>
      <c r="E5" s="34"/>
      <c r="F5" s="34"/>
      <c r="G5" s="34"/>
      <c r="H5" s="34"/>
    </row>
    <row r="6" spans="1:8" ht="36" customHeight="1" x14ac:dyDescent="0.25">
      <c r="A6" s="32"/>
      <c r="B6" s="41"/>
      <c r="C6" s="42" t="s">
        <v>71</v>
      </c>
      <c r="D6" s="33" t="s">
        <v>3</v>
      </c>
      <c r="E6" s="33" t="s">
        <v>4</v>
      </c>
      <c r="F6" s="33" t="s">
        <v>5</v>
      </c>
      <c r="G6" s="33" t="s">
        <v>6</v>
      </c>
      <c r="H6" s="33" t="s">
        <v>7</v>
      </c>
    </row>
    <row r="7" spans="1:8" ht="19.899999999999999" customHeight="1" x14ac:dyDescent="0.25">
      <c r="A7" s="32"/>
      <c r="B7" s="41"/>
      <c r="C7" s="42"/>
      <c r="D7" s="33"/>
      <c r="E7" s="33"/>
      <c r="F7" s="33"/>
      <c r="G7" s="33"/>
      <c r="H7" s="33"/>
    </row>
    <row r="8" spans="1:8" ht="12.6" customHeight="1" x14ac:dyDescent="0.25">
      <c r="A8" s="3">
        <v>1</v>
      </c>
      <c r="B8" s="3">
        <v>2</v>
      </c>
      <c r="C8" s="3">
        <v>3</v>
      </c>
      <c r="D8" s="3">
        <v>4</v>
      </c>
      <c r="E8" s="3">
        <v>5</v>
      </c>
      <c r="F8" s="3">
        <v>6</v>
      </c>
      <c r="G8" s="3">
        <v>7</v>
      </c>
      <c r="H8" s="3">
        <v>8</v>
      </c>
    </row>
    <row r="9" spans="1:8" ht="14.45" customHeight="1" x14ac:dyDescent="0.25">
      <c r="A9" s="36" t="s">
        <v>87</v>
      </c>
      <c r="B9" s="36"/>
      <c r="C9" s="36"/>
      <c r="D9" s="36"/>
      <c r="E9" s="36"/>
      <c r="F9" s="36"/>
      <c r="G9" s="36"/>
      <c r="H9" s="36"/>
    </row>
    <row r="10" spans="1:8" ht="15" customHeight="1" x14ac:dyDescent="0.25">
      <c r="A10" s="36"/>
      <c r="B10" s="36"/>
      <c r="C10" s="36"/>
      <c r="D10" s="36"/>
      <c r="E10" s="36"/>
      <c r="F10" s="36"/>
      <c r="G10" s="36"/>
      <c r="H10" s="36"/>
    </row>
    <row r="11" spans="1:8" ht="31.9" customHeight="1" x14ac:dyDescent="0.25">
      <c r="A11" s="4" t="s">
        <v>31</v>
      </c>
      <c r="B11" s="5" t="s">
        <v>8</v>
      </c>
      <c r="C11" s="14">
        <f>SUM(D11:H11)</f>
        <v>75</v>
      </c>
      <c r="D11" s="16">
        <v>65</v>
      </c>
      <c r="E11" s="16">
        <v>0</v>
      </c>
      <c r="F11" s="16"/>
      <c r="G11" s="16">
        <v>10</v>
      </c>
      <c r="H11" s="16"/>
    </row>
    <row r="12" spans="1:8" ht="65.45" customHeight="1" x14ac:dyDescent="0.25">
      <c r="A12" s="6" t="s">
        <v>32</v>
      </c>
      <c r="B12" s="5" t="s">
        <v>95</v>
      </c>
      <c r="C12" s="14">
        <f t="shared" ref="C12:C23" si="0">SUM(D12:H12)</f>
        <v>141120</v>
      </c>
      <c r="D12" s="14"/>
      <c r="E12" s="14">
        <v>141120</v>
      </c>
      <c r="F12" s="14"/>
      <c r="G12" s="14"/>
      <c r="H12" s="14"/>
    </row>
    <row r="13" spans="1:8" ht="75" customHeight="1" x14ac:dyDescent="0.25">
      <c r="A13" s="6" t="s">
        <v>33</v>
      </c>
      <c r="B13" s="5" t="s">
        <v>9</v>
      </c>
      <c r="C13" s="14">
        <f t="shared" si="0"/>
        <v>40</v>
      </c>
      <c r="D13" s="16">
        <v>20</v>
      </c>
      <c r="E13" s="16">
        <v>0</v>
      </c>
      <c r="F13" s="16"/>
      <c r="G13" s="16">
        <v>20</v>
      </c>
      <c r="H13" s="16"/>
    </row>
    <row r="14" spans="1:8" ht="89.45" customHeight="1" x14ac:dyDescent="0.25">
      <c r="A14" s="6" t="s">
        <v>34</v>
      </c>
      <c r="B14" s="5" t="s">
        <v>10</v>
      </c>
      <c r="C14" s="14">
        <f t="shared" si="0"/>
        <v>20</v>
      </c>
      <c r="D14" s="16"/>
      <c r="E14" s="16">
        <v>0</v>
      </c>
      <c r="F14" s="16"/>
      <c r="G14" s="16">
        <v>20</v>
      </c>
      <c r="H14" s="16"/>
    </row>
    <row r="15" spans="1:8" ht="63" x14ac:dyDescent="0.25">
      <c r="A15" s="6" t="s">
        <v>35</v>
      </c>
      <c r="B15" s="5" t="s">
        <v>11</v>
      </c>
      <c r="C15" s="14">
        <f t="shared" si="0"/>
        <v>85</v>
      </c>
      <c r="D15" s="16"/>
      <c r="E15" s="16">
        <v>70</v>
      </c>
      <c r="F15" s="16"/>
      <c r="G15" s="16">
        <v>15</v>
      </c>
      <c r="H15" s="16"/>
    </row>
    <row r="16" spans="1:8" ht="52.15" customHeight="1" x14ac:dyDescent="0.25">
      <c r="A16" s="6" t="s">
        <v>36</v>
      </c>
      <c r="B16" s="5" t="s">
        <v>12</v>
      </c>
      <c r="C16" s="14">
        <f t="shared" si="0"/>
        <v>175</v>
      </c>
      <c r="D16" s="16">
        <v>150</v>
      </c>
      <c r="E16" s="16">
        <v>25</v>
      </c>
      <c r="F16" s="16"/>
      <c r="G16" s="16"/>
      <c r="H16" s="16"/>
    </row>
    <row r="17" spans="1:8" ht="78.75" x14ac:dyDescent="0.25">
      <c r="A17" s="6" t="s">
        <v>37</v>
      </c>
      <c r="B17" s="5" t="s">
        <v>74</v>
      </c>
      <c r="C17" s="14">
        <f t="shared" si="0"/>
        <v>0</v>
      </c>
      <c r="D17" s="16"/>
      <c r="E17" s="16">
        <v>0</v>
      </c>
      <c r="F17" s="16"/>
      <c r="G17" s="16"/>
      <c r="H17" s="16"/>
    </row>
    <row r="18" spans="1:8" ht="58.9" customHeight="1" x14ac:dyDescent="0.25">
      <c r="A18" s="6" t="s">
        <v>38</v>
      </c>
      <c r="B18" s="5" t="s">
        <v>13</v>
      </c>
      <c r="C18" s="14">
        <f t="shared" si="0"/>
        <v>3400</v>
      </c>
      <c r="D18" s="16">
        <v>2400</v>
      </c>
      <c r="E18" s="16"/>
      <c r="F18" s="16"/>
      <c r="G18" s="16"/>
      <c r="H18" s="16">
        <v>1000</v>
      </c>
    </row>
    <row r="19" spans="1:8" ht="31.15" customHeight="1" x14ac:dyDescent="0.25">
      <c r="A19" s="6" t="s">
        <v>39</v>
      </c>
      <c r="B19" s="5" t="s">
        <v>14</v>
      </c>
      <c r="C19" s="14">
        <f t="shared" si="0"/>
        <v>0</v>
      </c>
      <c r="D19" s="16"/>
      <c r="E19" s="16"/>
      <c r="F19" s="16"/>
      <c r="G19" s="16"/>
      <c r="H19" s="16"/>
    </row>
    <row r="20" spans="1:8" ht="29.45" customHeight="1" x14ac:dyDescent="0.25">
      <c r="A20" s="6" t="s">
        <v>40</v>
      </c>
      <c r="B20" s="5" t="s">
        <v>15</v>
      </c>
      <c r="C20" s="14">
        <f t="shared" si="0"/>
        <v>540</v>
      </c>
      <c r="D20" s="16">
        <v>440</v>
      </c>
      <c r="E20" s="16">
        <v>100</v>
      </c>
      <c r="F20" s="16"/>
      <c r="G20" s="16"/>
      <c r="H20" s="16"/>
    </row>
    <row r="21" spans="1:8" ht="64.900000000000006" customHeight="1" x14ac:dyDescent="0.25">
      <c r="A21" s="6" t="s">
        <v>41</v>
      </c>
      <c r="B21" s="5" t="s">
        <v>92</v>
      </c>
      <c r="C21" s="14">
        <f t="shared" si="0"/>
        <v>52010</v>
      </c>
      <c r="D21" s="14"/>
      <c r="E21" s="14">
        <v>52010</v>
      </c>
      <c r="F21" s="14"/>
      <c r="G21" s="14"/>
      <c r="H21" s="14"/>
    </row>
    <row r="22" spans="1:8" ht="63" x14ac:dyDescent="0.25">
      <c r="A22" s="6" t="s">
        <v>42</v>
      </c>
      <c r="B22" s="5" t="s">
        <v>93</v>
      </c>
      <c r="C22" s="14">
        <f t="shared" si="0"/>
        <v>450</v>
      </c>
      <c r="D22" s="16">
        <v>200</v>
      </c>
      <c r="E22" s="16">
        <v>250</v>
      </c>
      <c r="F22" s="16"/>
      <c r="G22" s="16"/>
      <c r="H22" s="16"/>
    </row>
    <row r="23" spans="1:8" ht="31.15" customHeight="1" x14ac:dyDescent="0.25">
      <c r="A23" s="6" t="s">
        <v>43</v>
      </c>
      <c r="B23" s="5" t="s">
        <v>16</v>
      </c>
      <c r="C23" s="14">
        <f t="shared" si="0"/>
        <v>35</v>
      </c>
      <c r="D23" s="16"/>
      <c r="E23" s="16">
        <v>35</v>
      </c>
      <c r="F23" s="16"/>
      <c r="G23" s="16"/>
      <c r="H23" s="16"/>
    </row>
    <row r="24" spans="1:8" ht="28.9" customHeight="1" x14ac:dyDescent="0.25">
      <c r="A24" s="8"/>
      <c r="B24" s="9" t="s">
        <v>44</v>
      </c>
      <c r="C24" s="15">
        <f t="shared" ref="C24:H24" si="1">SUM(C11:C23)</f>
        <v>197950</v>
      </c>
      <c r="D24" s="15">
        <f t="shared" si="1"/>
        <v>3275</v>
      </c>
      <c r="E24" s="15">
        <f t="shared" si="1"/>
        <v>193610</v>
      </c>
      <c r="F24" s="15">
        <f t="shared" si="1"/>
        <v>0</v>
      </c>
      <c r="G24" s="15">
        <f t="shared" si="1"/>
        <v>65</v>
      </c>
      <c r="H24" s="15">
        <f t="shared" si="1"/>
        <v>1000</v>
      </c>
    </row>
    <row r="25" spans="1:8" ht="23.45" customHeight="1" x14ac:dyDescent="0.25">
      <c r="A25" s="37" t="s">
        <v>72</v>
      </c>
      <c r="B25" s="38"/>
      <c r="C25" s="38"/>
      <c r="D25" s="38"/>
      <c r="E25" s="38"/>
      <c r="F25" s="38"/>
      <c r="G25" s="38"/>
      <c r="H25" s="39"/>
    </row>
    <row r="26" spans="1:8" ht="31.5" x14ac:dyDescent="0.25">
      <c r="A26" s="6" t="s">
        <v>45</v>
      </c>
      <c r="B26" s="5" t="s">
        <v>17</v>
      </c>
      <c r="C26" s="14">
        <f>SUM(D26:H26)</f>
        <v>15</v>
      </c>
      <c r="D26" s="16"/>
      <c r="E26" s="16">
        <v>0</v>
      </c>
      <c r="F26" s="16"/>
      <c r="G26" s="16">
        <v>15</v>
      </c>
      <c r="H26" s="16"/>
    </row>
    <row r="27" spans="1:8" ht="47.25" x14ac:dyDescent="0.25">
      <c r="A27" s="6" t="s">
        <v>46</v>
      </c>
      <c r="B27" s="5" t="s">
        <v>18</v>
      </c>
      <c r="C27" s="14">
        <f t="shared" ref="C27:C36" si="2">SUM(D27:H27)</f>
        <v>450</v>
      </c>
      <c r="D27" s="16"/>
      <c r="E27" s="16">
        <v>350</v>
      </c>
      <c r="F27" s="16"/>
      <c r="G27" s="16">
        <v>100</v>
      </c>
      <c r="H27" s="16"/>
    </row>
    <row r="28" spans="1:8" ht="46.15" customHeight="1" x14ac:dyDescent="0.25">
      <c r="A28" s="6" t="s">
        <v>47</v>
      </c>
      <c r="B28" s="5" t="s">
        <v>76</v>
      </c>
      <c r="C28" s="14">
        <f t="shared" si="2"/>
        <v>200</v>
      </c>
      <c r="D28" s="16"/>
      <c r="E28" s="16">
        <v>0</v>
      </c>
      <c r="F28" s="16"/>
      <c r="G28" s="16">
        <v>200</v>
      </c>
      <c r="H28" s="16"/>
    </row>
    <row r="29" spans="1:8" ht="47.25" x14ac:dyDescent="0.25">
      <c r="A29" s="6" t="s">
        <v>48</v>
      </c>
      <c r="B29" s="5" t="s">
        <v>91</v>
      </c>
      <c r="C29" s="14">
        <f t="shared" si="2"/>
        <v>400</v>
      </c>
      <c r="D29" s="16">
        <v>200</v>
      </c>
      <c r="E29" s="16"/>
      <c r="F29" s="16"/>
      <c r="G29" s="16">
        <v>200</v>
      </c>
      <c r="H29" s="16"/>
    </row>
    <row r="30" spans="1:8" ht="31.5" x14ac:dyDescent="0.25">
      <c r="A30" s="6" t="s">
        <v>49</v>
      </c>
      <c r="B30" s="5" t="s">
        <v>19</v>
      </c>
      <c r="C30" s="14">
        <f t="shared" si="2"/>
        <v>20</v>
      </c>
      <c r="D30" s="16"/>
      <c r="E30" s="16">
        <v>0</v>
      </c>
      <c r="F30" s="16"/>
      <c r="G30" s="16">
        <v>20</v>
      </c>
      <c r="H30" s="16"/>
    </row>
    <row r="31" spans="1:8" ht="144.6" customHeight="1" x14ac:dyDescent="0.25">
      <c r="A31" s="6" t="s">
        <v>50</v>
      </c>
      <c r="B31" s="5" t="s">
        <v>20</v>
      </c>
      <c r="C31" s="14">
        <f t="shared" si="2"/>
        <v>20</v>
      </c>
      <c r="D31" s="16"/>
      <c r="E31" s="16">
        <v>0</v>
      </c>
      <c r="F31" s="16"/>
      <c r="G31" s="16">
        <v>20</v>
      </c>
      <c r="H31" s="16"/>
    </row>
    <row r="32" spans="1:8" ht="63" x14ac:dyDescent="0.25">
      <c r="A32" s="6" t="s">
        <v>51</v>
      </c>
      <c r="B32" s="5" t="s">
        <v>21</v>
      </c>
      <c r="C32" s="14">
        <f t="shared" si="2"/>
        <v>400</v>
      </c>
      <c r="D32" s="16">
        <v>250</v>
      </c>
      <c r="E32" s="16">
        <v>150</v>
      </c>
      <c r="F32" s="16"/>
      <c r="G32" s="16"/>
      <c r="H32" s="16"/>
    </row>
    <row r="33" spans="1:8" ht="47.25" x14ac:dyDescent="0.25">
      <c r="A33" s="6" t="s">
        <v>52</v>
      </c>
      <c r="B33" s="5" t="s">
        <v>22</v>
      </c>
      <c r="C33" s="14">
        <f t="shared" si="2"/>
        <v>550</v>
      </c>
      <c r="D33" s="14">
        <v>550</v>
      </c>
      <c r="E33" s="14"/>
      <c r="F33" s="14"/>
      <c r="G33" s="14"/>
      <c r="H33" s="14"/>
    </row>
    <row r="34" spans="1:8" ht="94.5" x14ac:dyDescent="0.25">
      <c r="A34" s="6" t="s">
        <v>53</v>
      </c>
      <c r="B34" s="5" t="s">
        <v>75</v>
      </c>
      <c r="C34" s="14">
        <f t="shared" si="2"/>
        <v>10</v>
      </c>
      <c r="D34" s="16"/>
      <c r="E34" s="16">
        <v>0</v>
      </c>
      <c r="F34" s="16"/>
      <c r="G34" s="16">
        <v>10</v>
      </c>
      <c r="H34" s="16"/>
    </row>
    <row r="35" spans="1:8" ht="47.25" x14ac:dyDescent="0.25">
      <c r="A35" s="6" t="s">
        <v>54</v>
      </c>
      <c r="B35" s="5" t="s">
        <v>23</v>
      </c>
      <c r="C35" s="14">
        <f t="shared" si="2"/>
        <v>1500</v>
      </c>
      <c r="D35" s="14"/>
      <c r="E35" s="14">
        <v>1500</v>
      </c>
      <c r="F35" s="14"/>
      <c r="G35" s="14"/>
      <c r="H35" s="14"/>
    </row>
    <row r="36" spans="1:8" ht="94.5" x14ac:dyDescent="0.25">
      <c r="A36" s="6" t="s">
        <v>55</v>
      </c>
      <c r="B36" s="5" t="s">
        <v>24</v>
      </c>
      <c r="C36" s="14">
        <f t="shared" si="2"/>
        <v>400</v>
      </c>
      <c r="D36" s="14">
        <v>400</v>
      </c>
      <c r="E36" s="14"/>
      <c r="F36" s="14"/>
      <c r="G36" s="14"/>
      <c r="H36" s="14"/>
    </row>
    <row r="37" spans="1:8" ht="22.9" customHeight="1" x14ac:dyDescent="0.25">
      <c r="A37" s="10"/>
      <c r="B37" s="9" t="s">
        <v>56</v>
      </c>
      <c r="C37" s="15">
        <f>SUM(C26:C36)</f>
        <v>3965</v>
      </c>
      <c r="D37" s="15">
        <f t="shared" ref="D37:H37" si="3">SUM(D26:D36)</f>
        <v>1400</v>
      </c>
      <c r="E37" s="15">
        <f t="shared" si="3"/>
        <v>2000</v>
      </c>
      <c r="F37" s="15">
        <f t="shared" si="3"/>
        <v>0</v>
      </c>
      <c r="G37" s="15">
        <f t="shared" si="3"/>
        <v>565</v>
      </c>
      <c r="H37" s="15">
        <f t="shared" si="3"/>
        <v>0</v>
      </c>
    </row>
    <row r="38" spans="1:8" ht="22.9" customHeight="1" x14ac:dyDescent="0.25">
      <c r="A38" s="40" t="s">
        <v>73</v>
      </c>
      <c r="B38" s="40"/>
      <c r="C38" s="40"/>
      <c r="D38" s="40"/>
      <c r="E38" s="40"/>
      <c r="F38" s="40"/>
      <c r="G38" s="40"/>
      <c r="H38" s="40"/>
    </row>
    <row r="39" spans="1:8" ht="157.5" x14ac:dyDescent="0.25">
      <c r="A39" s="6" t="s">
        <v>57</v>
      </c>
      <c r="B39" s="5" t="s">
        <v>25</v>
      </c>
      <c r="C39" s="16">
        <f>SUM(D39:H39)</f>
        <v>10</v>
      </c>
      <c r="D39" s="21"/>
      <c r="E39" s="21">
        <v>0</v>
      </c>
      <c r="F39" s="21"/>
      <c r="G39" s="21">
        <v>10</v>
      </c>
      <c r="H39" s="21"/>
    </row>
    <row r="40" spans="1:8" ht="51" customHeight="1" x14ac:dyDescent="0.25">
      <c r="A40" s="6" t="s">
        <v>58</v>
      </c>
      <c r="B40" s="5" t="s">
        <v>26</v>
      </c>
      <c r="C40" s="16">
        <f t="shared" ref="C40:C46" si="4">SUM(D40:H40)</f>
        <v>100</v>
      </c>
      <c r="D40" s="21"/>
      <c r="E40" s="21">
        <v>0</v>
      </c>
      <c r="F40" s="21"/>
      <c r="G40" s="21">
        <v>100</v>
      </c>
      <c r="H40" s="21"/>
    </row>
    <row r="41" spans="1:8" ht="78.75" x14ac:dyDescent="0.25">
      <c r="A41" s="6" t="s">
        <v>59</v>
      </c>
      <c r="B41" s="5" t="s">
        <v>27</v>
      </c>
      <c r="C41" s="16">
        <f t="shared" si="4"/>
        <v>100</v>
      </c>
      <c r="D41" s="21"/>
      <c r="E41" s="21"/>
      <c r="F41" s="21"/>
      <c r="G41" s="21">
        <v>100</v>
      </c>
      <c r="H41" s="21"/>
    </row>
    <row r="42" spans="1:8" ht="60" customHeight="1" x14ac:dyDescent="0.25">
      <c r="A42" s="6" t="s">
        <v>60</v>
      </c>
      <c r="B42" s="5" t="s">
        <v>28</v>
      </c>
      <c r="C42" s="16">
        <f t="shared" si="4"/>
        <v>10</v>
      </c>
      <c r="D42" s="21"/>
      <c r="E42" s="21">
        <v>0</v>
      </c>
      <c r="F42" s="21"/>
      <c r="G42" s="21">
        <v>10</v>
      </c>
      <c r="H42" s="21"/>
    </row>
    <row r="43" spans="1:8" ht="154.15" customHeight="1" x14ac:dyDescent="0.25">
      <c r="A43" s="6" t="s">
        <v>61</v>
      </c>
      <c r="B43" s="5" t="s">
        <v>65</v>
      </c>
      <c r="C43" s="16">
        <f t="shared" si="4"/>
        <v>0</v>
      </c>
      <c r="D43" s="21"/>
      <c r="E43" s="21" t="s">
        <v>94</v>
      </c>
      <c r="F43" s="21"/>
      <c r="G43" s="21"/>
      <c r="H43" s="21"/>
    </row>
    <row r="44" spans="1:8" ht="93" customHeight="1" x14ac:dyDescent="0.25">
      <c r="A44" s="6" t="s">
        <v>62</v>
      </c>
      <c r="B44" s="5" t="s">
        <v>29</v>
      </c>
      <c r="C44" s="16">
        <f t="shared" si="4"/>
        <v>120</v>
      </c>
      <c r="D44" s="21"/>
      <c r="E44" s="21">
        <v>120</v>
      </c>
      <c r="F44" s="21"/>
      <c r="G44" s="21"/>
      <c r="H44" s="21"/>
    </row>
    <row r="45" spans="1:8" ht="47.25" x14ac:dyDescent="0.25">
      <c r="A45" s="6" t="s">
        <v>63</v>
      </c>
      <c r="B45" s="5" t="s">
        <v>68</v>
      </c>
      <c r="C45" s="16">
        <f t="shared" si="4"/>
        <v>100</v>
      </c>
      <c r="D45" s="21"/>
      <c r="E45" s="21"/>
      <c r="F45" s="21"/>
      <c r="G45" s="21">
        <v>100</v>
      </c>
      <c r="H45" s="21"/>
    </row>
    <row r="46" spans="1:8" ht="75.599999999999994" customHeight="1" x14ac:dyDescent="0.25">
      <c r="A46" s="6" t="s">
        <v>64</v>
      </c>
      <c r="B46" s="5" t="s">
        <v>30</v>
      </c>
      <c r="C46" s="16">
        <f t="shared" si="4"/>
        <v>150</v>
      </c>
      <c r="D46" s="21"/>
      <c r="E46" s="21"/>
      <c r="F46" s="21"/>
      <c r="G46" s="21">
        <v>150</v>
      </c>
      <c r="H46" s="21"/>
    </row>
    <row r="47" spans="1:8" ht="20.45" customHeight="1" x14ac:dyDescent="0.25">
      <c r="A47" s="11"/>
      <c r="B47" s="9" t="s">
        <v>66</v>
      </c>
      <c r="C47" s="17">
        <f>SUM(C39:C46)</f>
        <v>590</v>
      </c>
      <c r="D47" s="17">
        <f t="shared" ref="D47:H47" si="5">SUM(D39:D46)</f>
        <v>0</v>
      </c>
      <c r="E47" s="17">
        <f t="shared" si="5"/>
        <v>120</v>
      </c>
      <c r="F47" s="17">
        <f t="shared" si="5"/>
        <v>0</v>
      </c>
      <c r="G47" s="17">
        <f t="shared" si="5"/>
        <v>470</v>
      </c>
      <c r="H47" s="17">
        <f t="shared" si="5"/>
        <v>0</v>
      </c>
    </row>
    <row r="48" spans="1:8" ht="23.45" customHeight="1" x14ac:dyDescent="0.3">
      <c r="A48" s="12"/>
      <c r="B48" s="13" t="s">
        <v>67</v>
      </c>
      <c r="C48" s="18">
        <f>C24+C37+C47</f>
        <v>202505</v>
      </c>
      <c r="D48" s="18">
        <f t="shared" ref="D48:H48" si="6">D24+D37+D47</f>
        <v>4675</v>
      </c>
      <c r="E48" s="18">
        <f t="shared" si="6"/>
        <v>195730</v>
      </c>
      <c r="F48" s="18">
        <f t="shared" si="6"/>
        <v>0</v>
      </c>
      <c r="G48" s="18">
        <f t="shared" si="6"/>
        <v>1100</v>
      </c>
      <c r="H48" s="18">
        <f t="shared" si="6"/>
        <v>1000</v>
      </c>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sheetData>
  <mergeCells count="14">
    <mergeCell ref="H6:H7"/>
    <mergeCell ref="A9:H10"/>
    <mergeCell ref="A25:H25"/>
    <mergeCell ref="A38:H38"/>
    <mergeCell ref="F1:H1"/>
    <mergeCell ref="A3:H3"/>
    <mergeCell ref="A5:A7"/>
    <mergeCell ref="B5:B7"/>
    <mergeCell ref="C5:H5"/>
    <mergeCell ref="C6:C7"/>
    <mergeCell ref="D6:D7"/>
    <mergeCell ref="E6:E7"/>
    <mergeCell ref="F6:F7"/>
    <mergeCell ref="G6:G7"/>
  </mergeCells>
  <pageMargins left="0.51181102362204722" right="0.11811023622047245" top="0.15748031496062992" bottom="0.15748031496062992"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40" workbookViewId="0">
      <selection activeCell="B49" sqref="B49"/>
    </sheetView>
  </sheetViews>
  <sheetFormatPr defaultRowHeight="15" x14ac:dyDescent="0.25"/>
  <cols>
    <col min="1" max="1" width="5.7109375" customWidth="1"/>
    <col min="2" max="2" width="57.28515625" customWidth="1"/>
    <col min="3" max="8" width="11.7109375" customWidth="1"/>
  </cols>
  <sheetData>
    <row r="1" spans="1:8" ht="43.9" customHeight="1" x14ac:dyDescent="0.25">
      <c r="F1" s="30" t="s">
        <v>70</v>
      </c>
      <c r="G1" s="30"/>
      <c r="H1" s="30"/>
    </row>
    <row r="2" spans="1:8" ht="14.45" customHeight="1" x14ac:dyDescent="0.25">
      <c r="F2" s="2"/>
      <c r="G2" s="2"/>
      <c r="H2" s="2"/>
    </row>
    <row r="3" spans="1:8" ht="18.75" x14ac:dyDescent="0.25">
      <c r="A3" s="31" t="s">
        <v>78</v>
      </c>
      <c r="B3" s="31"/>
      <c r="C3" s="31"/>
      <c r="D3" s="31"/>
      <c r="E3" s="31"/>
      <c r="F3" s="31"/>
      <c r="G3" s="31"/>
      <c r="H3" s="31"/>
    </row>
    <row r="4" spans="1:8" ht="13.9" customHeight="1" x14ac:dyDescent="0.25">
      <c r="B4" s="1"/>
    </row>
    <row r="5" spans="1:8" ht="14.45" customHeight="1" x14ac:dyDescent="0.25">
      <c r="A5" s="32" t="s">
        <v>0</v>
      </c>
      <c r="B5" s="41" t="s">
        <v>1</v>
      </c>
      <c r="C5" s="34" t="s">
        <v>86</v>
      </c>
      <c r="D5" s="34"/>
      <c r="E5" s="34"/>
      <c r="F5" s="34"/>
      <c r="G5" s="34"/>
      <c r="H5" s="34"/>
    </row>
    <row r="6" spans="1:8" ht="36" customHeight="1" x14ac:dyDescent="0.25">
      <c r="A6" s="32"/>
      <c r="B6" s="41"/>
      <c r="C6" s="42" t="s">
        <v>71</v>
      </c>
      <c r="D6" s="33" t="s">
        <v>3</v>
      </c>
      <c r="E6" s="33" t="s">
        <v>4</v>
      </c>
      <c r="F6" s="33" t="s">
        <v>5</v>
      </c>
      <c r="G6" s="33" t="s">
        <v>6</v>
      </c>
      <c r="H6" s="33" t="s">
        <v>7</v>
      </c>
    </row>
    <row r="7" spans="1:8" ht="19.899999999999999" customHeight="1" x14ac:dyDescent="0.25">
      <c r="A7" s="32"/>
      <c r="B7" s="41"/>
      <c r="C7" s="42"/>
      <c r="D7" s="33"/>
      <c r="E7" s="33"/>
      <c r="F7" s="33"/>
      <c r="G7" s="33"/>
      <c r="H7" s="33"/>
    </row>
    <row r="8" spans="1:8" ht="12.6" customHeight="1" x14ac:dyDescent="0.25">
      <c r="A8" s="3">
        <v>1</v>
      </c>
      <c r="B8" s="3">
        <v>2</v>
      </c>
      <c r="C8" s="3">
        <v>3</v>
      </c>
      <c r="D8" s="3">
        <v>4</v>
      </c>
      <c r="E8" s="3">
        <v>5</v>
      </c>
      <c r="F8" s="3">
        <v>6</v>
      </c>
      <c r="G8" s="3">
        <v>7</v>
      </c>
      <c r="H8" s="3">
        <v>8</v>
      </c>
    </row>
    <row r="9" spans="1:8" ht="14.45" customHeight="1" x14ac:dyDescent="0.25">
      <c r="A9" s="36" t="s">
        <v>87</v>
      </c>
      <c r="B9" s="36"/>
      <c r="C9" s="36"/>
      <c r="D9" s="36"/>
      <c r="E9" s="36"/>
      <c r="F9" s="36"/>
      <c r="G9" s="36"/>
      <c r="H9" s="36"/>
    </row>
    <row r="10" spans="1:8" ht="20.45" customHeight="1" x14ac:dyDescent="0.25">
      <c r="A10" s="36"/>
      <c r="B10" s="36"/>
      <c r="C10" s="36"/>
      <c r="D10" s="36"/>
      <c r="E10" s="36"/>
      <c r="F10" s="36"/>
      <c r="G10" s="36"/>
      <c r="H10" s="36"/>
    </row>
    <row r="11" spans="1:8" ht="31.9" customHeight="1" x14ac:dyDescent="0.25">
      <c r="A11" s="4" t="s">
        <v>31</v>
      </c>
      <c r="B11" s="5" t="s">
        <v>8</v>
      </c>
      <c r="C11" s="16">
        <f>SUM(D11:H11)</f>
        <v>10</v>
      </c>
      <c r="D11" s="16"/>
      <c r="E11" s="16">
        <v>0</v>
      </c>
      <c r="F11" s="16"/>
      <c r="G11" s="16">
        <v>10</v>
      </c>
      <c r="H11" s="16"/>
    </row>
    <row r="12" spans="1:8" ht="65.45" customHeight="1" x14ac:dyDescent="0.25">
      <c r="A12" s="6" t="s">
        <v>32</v>
      </c>
      <c r="B12" s="5" t="s">
        <v>95</v>
      </c>
      <c r="C12" s="14">
        <f t="shared" ref="C12:C23" si="0">SUM(D12:H12)</f>
        <v>141120</v>
      </c>
      <c r="D12" s="14"/>
      <c r="E12" s="14">
        <v>141120</v>
      </c>
      <c r="F12" s="14"/>
      <c r="G12" s="14"/>
      <c r="H12" s="14"/>
    </row>
    <row r="13" spans="1:8" ht="75" customHeight="1" x14ac:dyDescent="0.25">
      <c r="A13" s="6" t="s">
        <v>33</v>
      </c>
      <c r="B13" s="5" t="s">
        <v>9</v>
      </c>
      <c r="C13" s="16">
        <f t="shared" si="0"/>
        <v>30</v>
      </c>
      <c r="D13" s="16"/>
      <c r="E13" s="16">
        <v>0</v>
      </c>
      <c r="F13" s="16"/>
      <c r="G13" s="16">
        <v>30</v>
      </c>
      <c r="H13" s="16"/>
    </row>
    <row r="14" spans="1:8" ht="89.45" customHeight="1" x14ac:dyDescent="0.25">
      <c r="A14" s="6" t="s">
        <v>34</v>
      </c>
      <c r="B14" s="5" t="s">
        <v>10</v>
      </c>
      <c r="C14" s="16">
        <f t="shared" si="0"/>
        <v>40</v>
      </c>
      <c r="D14" s="16"/>
      <c r="E14" s="16">
        <v>0</v>
      </c>
      <c r="F14" s="16"/>
      <c r="G14" s="16">
        <v>40</v>
      </c>
      <c r="H14" s="16"/>
    </row>
    <row r="15" spans="1:8" ht="63" x14ac:dyDescent="0.25">
      <c r="A15" s="6" t="s">
        <v>35</v>
      </c>
      <c r="B15" s="5" t="s">
        <v>11</v>
      </c>
      <c r="C15" s="16">
        <f t="shared" si="0"/>
        <v>70</v>
      </c>
      <c r="D15" s="16"/>
      <c r="E15" s="16">
        <v>70</v>
      </c>
      <c r="F15" s="16"/>
      <c r="G15" s="16"/>
      <c r="H15" s="16"/>
    </row>
    <row r="16" spans="1:8" ht="52.15" customHeight="1" x14ac:dyDescent="0.25">
      <c r="A16" s="6" t="s">
        <v>36</v>
      </c>
      <c r="B16" s="5" t="s">
        <v>12</v>
      </c>
      <c r="C16" s="16">
        <f t="shared" si="0"/>
        <v>150</v>
      </c>
      <c r="D16" s="16">
        <v>150</v>
      </c>
      <c r="E16" s="16"/>
      <c r="F16" s="16"/>
      <c r="G16" s="16"/>
      <c r="H16" s="16"/>
    </row>
    <row r="17" spans="1:8" ht="78.75" x14ac:dyDescent="0.25">
      <c r="A17" s="6" t="s">
        <v>37</v>
      </c>
      <c r="B17" s="5" t="s">
        <v>74</v>
      </c>
      <c r="C17" s="16">
        <f t="shared" si="0"/>
        <v>100</v>
      </c>
      <c r="D17" s="16"/>
      <c r="E17" s="16">
        <v>0</v>
      </c>
      <c r="F17" s="16"/>
      <c r="G17" s="16">
        <v>100</v>
      </c>
      <c r="H17" s="16"/>
    </row>
    <row r="18" spans="1:8" ht="55.15" customHeight="1" x14ac:dyDescent="0.25">
      <c r="A18" s="6" t="s">
        <v>38</v>
      </c>
      <c r="B18" s="5" t="s">
        <v>13</v>
      </c>
      <c r="C18" s="16">
        <f t="shared" si="0"/>
        <v>2500</v>
      </c>
      <c r="D18" s="16">
        <v>1500</v>
      </c>
      <c r="E18" s="16">
        <v>1000</v>
      </c>
      <c r="F18" s="16"/>
      <c r="G18" s="16"/>
      <c r="H18" s="16"/>
    </row>
    <row r="19" spans="1:8" ht="31.15" customHeight="1" x14ac:dyDescent="0.25">
      <c r="A19" s="6" t="s">
        <v>39</v>
      </c>
      <c r="B19" s="5" t="s">
        <v>14</v>
      </c>
      <c r="C19" s="16">
        <f t="shared" si="0"/>
        <v>0</v>
      </c>
      <c r="D19" s="16"/>
      <c r="E19" s="16"/>
      <c r="F19" s="16"/>
      <c r="G19" s="16"/>
      <c r="H19" s="16"/>
    </row>
    <row r="20" spans="1:8" ht="29.45" customHeight="1" x14ac:dyDescent="0.25">
      <c r="A20" s="6" t="s">
        <v>40</v>
      </c>
      <c r="B20" s="5" t="s">
        <v>15</v>
      </c>
      <c r="C20" s="16">
        <f t="shared" si="0"/>
        <v>540</v>
      </c>
      <c r="D20" s="16">
        <v>440</v>
      </c>
      <c r="E20" s="16">
        <v>100</v>
      </c>
      <c r="F20" s="16"/>
      <c r="G20" s="16"/>
      <c r="H20" s="16"/>
    </row>
    <row r="21" spans="1:8" ht="64.900000000000006" customHeight="1" x14ac:dyDescent="0.25">
      <c r="A21" s="6" t="s">
        <v>41</v>
      </c>
      <c r="B21" s="5" t="s">
        <v>92</v>
      </c>
      <c r="C21" s="14">
        <f t="shared" si="0"/>
        <v>50000</v>
      </c>
      <c r="D21" s="14"/>
      <c r="E21" s="14">
        <v>50000</v>
      </c>
      <c r="F21" s="14"/>
      <c r="G21" s="14"/>
      <c r="H21" s="14"/>
    </row>
    <row r="22" spans="1:8" ht="63" x14ac:dyDescent="0.25">
      <c r="A22" s="6" t="s">
        <v>42</v>
      </c>
      <c r="B22" s="5" t="s">
        <v>93</v>
      </c>
      <c r="C22" s="16">
        <f t="shared" si="0"/>
        <v>500</v>
      </c>
      <c r="D22" s="16">
        <v>400</v>
      </c>
      <c r="E22" s="16"/>
      <c r="F22" s="16"/>
      <c r="G22" s="16">
        <v>100</v>
      </c>
      <c r="H22" s="16"/>
    </row>
    <row r="23" spans="1:8" ht="31.15" customHeight="1" x14ac:dyDescent="0.25">
      <c r="A23" s="6" t="s">
        <v>43</v>
      </c>
      <c r="B23" s="5" t="s">
        <v>16</v>
      </c>
      <c r="C23" s="16">
        <f t="shared" si="0"/>
        <v>35</v>
      </c>
      <c r="D23" s="16"/>
      <c r="E23" s="16">
        <v>35</v>
      </c>
      <c r="F23" s="16"/>
      <c r="G23" s="16"/>
      <c r="H23" s="16"/>
    </row>
    <row r="24" spans="1:8" ht="28.9" customHeight="1" x14ac:dyDescent="0.25">
      <c r="A24" s="8"/>
      <c r="B24" s="9" t="s">
        <v>44</v>
      </c>
      <c r="C24" s="15">
        <f t="shared" ref="C24:H24" si="1">SUM(C11:C23)</f>
        <v>195095</v>
      </c>
      <c r="D24" s="15">
        <f t="shared" si="1"/>
        <v>2490</v>
      </c>
      <c r="E24" s="15">
        <f t="shared" si="1"/>
        <v>192325</v>
      </c>
      <c r="F24" s="15">
        <f t="shared" si="1"/>
        <v>0</v>
      </c>
      <c r="G24" s="15">
        <f t="shared" si="1"/>
        <v>280</v>
      </c>
      <c r="H24" s="15">
        <f t="shared" si="1"/>
        <v>0</v>
      </c>
    </row>
    <row r="25" spans="1:8" ht="28.9" customHeight="1" x14ac:dyDescent="0.25">
      <c r="A25" s="37" t="s">
        <v>72</v>
      </c>
      <c r="B25" s="38"/>
      <c r="C25" s="38"/>
      <c r="D25" s="38"/>
      <c r="E25" s="38"/>
      <c r="F25" s="38"/>
      <c r="G25" s="38"/>
      <c r="H25" s="39"/>
    </row>
    <row r="26" spans="1:8" ht="31.5" x14ac:dyDescent="0.25">
      <c r="A26" s="6" t="s">
        <v>45</v>
      </c>
      <c r="B26" s="5" t="s">
        <v>17</v>
      </c>
      <c r="C26" s="16">
        <f>SUM(D26:H26)</f>
        <v>70</v>
      </c>
      <c r="D26" s="16"/>
      <c r="E26" s="16">
        <v>40</v>
      </c>
      <c r="F26" s="16"/>
      <c r="G26" s="16">
        <v>30</v>
      </c>
      <c r="H26" s="16"/>
    </row>
    <row r="27" spans="1:8" ht="47.25" x14ac:dyDescent="0.25">
      <c r="A27" s="6" t="s">
        <v>46</v>
      </c>
      <c r="B27" s="5" t="s">
        <v>18</v>
      </c>
      <c r="C27" s="16">
        <f t="shared" ref="C27:C36" si="2">SUM(D27:H27)</f>
        <v>440</v>
      </c>
      <c r="D27" s="16">
        <v>240</v>
      </c>
      <c r="E27" s="16">
        <v>200</v>
      </c>
      <c r="F27" s="16"/>
      <c r="G27" s="16"/>
      <c r="H27" s="16"/>
    </row>
    <row r="28" spans="1:8" ht="49.9" customHeight="1" x14ac:dyDescent="0.25">
      <c r="A28" s="6" t="s">
        <v>47</v>
      </c>
      <c r="B28" s="5" t="s">
        <v>76</v>
      </c>
      <c r="C28" s="16">
        <f t="shared" si="2"/>
        <v>0</v>
      </c>
      <c r="D28" s="16"/>
      <c r="E28" s="16">
        <v>0</v>
      </c>
      <c r="F28" s="16"/>
      <c r="G28" s="16"/>
      <c r="H28" s="16"/>
    </row>
    <row r="29" spans="1:8" ht="47.25" x14ac:dyDescent="0.25">
      <c r="A29" s="6" t="s">
        <v>48</v>
      </c>
      <c r="B29" s="5" t="s">
        <v>91</v>
      </c>
      <c r="C29" s="16">
        <f t="shared" si="2"/>
        <v>200</v>
      </c>
      <c r="D29" s="16">
        <v>200</v>
      </c>
      <c r="E29" s="16"/>
      <c r="F29" s="16"/>
      <c r="G29" s="16"/>
      <c r="H29" s="16"/>
    </row>
    <row r="30" spans="1:8" ht="31.5" x14ac:dyDescent="0.25">
      <c r="A30" s="6" t="s">
        <v>49</v>
      </c>
      <c r="B30" s="5" t="s">
        <v>19</v>
      </c>
      <c r="C30" s="16">
        <f t="shared" si="2"/>
        <v>10</v>
      </c>
      <c r="D30" s="16"/>
      <c r="E30" s="16">
        <v>0</v>
      </c>
      <c r="F30" s="16"/>
      <c r="G30" s="16"/>
      <c r="H30" s="16">
        <v>10</v>
      </c>
    </row>
    <row r="31" spans="1:8" ht="144.6" customHeight="1" x14ac:dyDescent="0.25">
      <c r="A31" s="6" t="s">
        <v>50</v>
      </c>
      <c r="B31" s="5" t="s">
        <v>20</v>
      </c>
      <c r="C31" s="16">
        <f t="shared" si="2"/>
        <v>20</v>
      </c>
      <c r="D31" s="16"/>
      <c r="E31" s="16">
        <v>0</v>
      </c>
      <c r="F31" s="16"/>
      <c r="G31" s="16"/>
      <c r="H31" s="16">
        <v>20</v>
      </c>
    </row>
    <row r="32" spans="1:8" ht="63" x14ac:dyDescent="0.25">
      <c r="A32" s="6" t="s">
        <v>51</v>
      </c>
      <c r="B32" s="5" t="s">
        <v>21</v>
      </c>
      <c r="C32" s="16">
        <f t="shared" si="2"/>
        <v>450</v>
      </c>
      <c r="D32" s="16">
        <v>350</v>
      </c>
      <c r="E32" s="16">
        <v>100</v>
      </c>
      <c r="F32" s="16"/>
      <c r="G32" s="16"/>
      <c r="H32" s="16"/>
    </row>
    <row r="33" spans="1:8" ht="47.25" x14ac:dyDescent="0.25">
      <c r="A33" s="6" t="s">
        <v>52</v>
      </c>
      <c r="B33" s="5" t="s">
        <v>22</v>
      </c>
      <c r="C33" s="14">
        <f t="shared" si="2"/>
        <v>550</v>
      </c>
      <c r="D33" s="14">
        <v>550</v>
      </c>
      <c r="E33" s="14"/>
      <c r="F33" s="14"/>
      <c r="G33" s="14"/>
      <c r="H33" s="14"/>
    </row>
    <row r="34" spans="1:8" ht="94.5" x14ac:dyDescent="0.25">
      <c r="A34" s="6" t="s">
        <v>53</v>
      </c>
      <c r="B34" s="5" t="s">
        <v>75</v>
      </c>
      <c r="C34" s="16">
        <f t="shared" si="2"/>
        <v>10</v>
      </c>
      <c r="D34" s="16"/>
      <c r="E34" s="16">
        <v>0</v>
      </c>
      <c r="F34" s="16"/>
      <c r="G34" s="16">
        <v>10</v>
      </c>
      <c r="H34" s="16"/>
    </row>
    <row r="35" spans="1:8" ht="47.25" x14ac:dyDescent="0.25">
      <c r="A35" s="6" t="s">
        <v>54</v>
      </c>
      <c r="B35" s="5" t="s">
        <v>23</v>
      </c>
      <c r="C35" s="14">
        <f t="shared" si="2"/>
        <v>1500</v>
      </c>
      <c r="D35" s="14"/>
      <c r="E35" s="14">
        <v>1500</v>
      </c>
      <c r="F35" s="14"/>
      <c r="G35" s="14"/>
      <c r="H35" s="14"/>
    </row>
    <row r="36" spans="1:8" ht="94.5" x14ac:dyDescent="0.25">
      <c r="A36" s="6" t="s">
        <v>55</v>
      </c>
      <c r="B36" s="5" t="s">
        <v>24</v>
      </c>
      <c r="C36" s="14">
        <f t="shared" si="2"/>
        <v>400</v>
      </c>
      <c r="D36" s="14">
        <v>400</v>
      </c>
      <c r="E36" s="14"/>
      <c r="F36" s="14"/>
      <c r="G36" s="14"/>
      <c r="H36" s="14"/>
    </row>
    <row r="37" spans="1:8" ht="22.9" customHeight="1" x14ac:dyDescent="0.25">
      <c r="A37" s="10"/>
      <c r="B37" s="9" t="s">
        <v>56</v>
      </c>
      <c r="C37" s="15">
        <f>SUM(C26:C36)</f>
        <v>3650</v>
      </c>
      <c r="D37" s="15">
        <f t="shared" ref="D37:H37" si="3">SUM(D26:D36)</f>
        <v>1740</v>
      </c>
      <c r="E37" s="15">
        <f t="shared" si="3"/>
        <v>1840</v>
      </c>
      <c r="F37" s="15">
        <f t="shared" si="3"/>
        <v>0</v>
      </c>
      <c r="G37" s="15">
        <f t="shared" si="3"/>
        <v>40</v>
      </c>
      <c r="H37" s="15">
        <f t="shared" si="3"/>
        <v>30</v>
      </c>
    </row>
    <row r="38" spans="1:8" ht="24" customHeight="1" x14ac:dyDescent="0.25">
      <c r="A38" s="40" t="s">
        <v>73</v>
      </c>
      <c r="B38" s="40"/>
      <c r="C38" s="40"/>
      <c r="D38" s="40"/>
      <c r="E38" s="40"/>
      <c r="F38" s="40"/>
      <c r="G38" s="40"/>
      <c r="H38" s="40"/>
    </row>
    <row r="39" spans="1:8" ht="157.5" x14ac:dyDescent="0.25">
      <c r="A39" s="6" t="s">
        <v>57</v>
      </c>
      <c r="B39" s="5" t="s">
        <v>25</v>
      </c>
      <c r="C39" s="16">
        <f>SUM(D39:H39)</f>
        <v>10</v>
      </c>
      <c r="D39" s="21"/>
      <c r="E39" s="21">
        <v>0</v>
      </c>
      <c r="F39" s="21"/>
      <c r="G39" s="21">
        <v>10</v>
      </c>
      <c r="H39" s="12"/>
    </row>
    <row r="40" spans="1:8" ht="51" customHeight="1" x14ac:dyDescent="0.25">
      <c r="A40" s="6" t="s">
        <v>58</v>
      </c>
      <c r="B40" s="5" t="s">
        <v>26</v>
      </c>
      <c r="C40" s="16">
        <f t="shared" ref="C40:C46" si="4">SUM(D40:H40)</f>
        <v>100</v>
      </c>
      <c r="D40" s="21"/>
      <c r="E40" s="21">
        <v>0</v>
      </c>
      <c r="F40" s="21"/>
      <c r="G40" s="21">
        <v>100</v>
      </c>
      <c r="H40" s="12"/>
    </row>
    <row r="41" spans="1:8" ht="78.75" x14ac:dyDescent="0.25">
      <c r="A41" s="6" t="s">
        <v>59</v>
      </c>
      <c r="B41" s="5" t="s">
        <v>27</v>
      </c>
      <c r="C41" s="16">
        <f t="shared" si="4"/>
        <v>100</v>
      </c>
      <c r="D41" s="21"/>
      <c r="E41" s="21"/>
      <c r="F41" s="21"/>
      <c r="G41" s="21">
        <v>100</v>
      </c>
      <c r="H41" s="12"/>
    </row>
    <row r="42" spans="1:8" ht="60" customHeight="1" x14ac:dyDescent="0.25">
      <c r="A42" s="6" t="s">
        <v>60</v>
      </c>
      <c r="B42" s="5" t="s">
        <v>28</v>
      </c>
      <c r="C42" s="16">
        <f t="shared" si="4"/>
        <v>0</v>
      </c>
      <c r="D42" s="21"/>
      <c r="E42" s="21">
        <v>0</v>
      </c>
      <c r="F42" s="21"/>
      <c r="G42" s="21"/>
      <c r="H42" s="12"/>
    </row>
    <row r="43" spans="1:8" ht="154.15" customHeight="1" x14ac:dyDescent="0.25">
      <c r="A43" s="6" t="s">
        <v>61</v>
      </c>
      <c r="B43" s="5" t="s">
        <v>65</v>
      </c>
      <c r="C43" s="16">
        <f t="shared" si="4"/>
        <v>0</v>
      </c>
      <c r="D43" s="21"/>
      <c r="E43" s="21" t="s">
        <v>94</v>
      </c>
      <c r="F43" s="21"/>
      <c r="G43" s="21"/>
      <c r="H43" s="12"/>
    </row>
    <row r="44" spans="1:8" ht="93" customHeight="1" x14ac:dyDescent="0.25">
      <c r="A44" s="6" t="s">
        <v>62</v>
      </c>
      <c r="B44" s="5" t="s">
        <v>29</v>
      </c>
      <c r="C44" s="16">
        <f t="shared" si="4"/>
        <v>120</v>
      </c>
      <c r="D44" s="21"/>
      <c r="E44" s="21"/>
      <c r="F44" s="21"/>
      <c r="G44" s="21">
        <v>120</v>
      </c>
      <c r="H44" s="12"/>
    </row>
    <row r="45" spans="1:8" ht="47.25" x14ac:dyDescent="0.25">
      <c r="A45" s="6" t="s">
        <v>63</v>
      </c>
      <c r="B45" s="5" t="s">
        <v>68</v>
      </c>
      <c r="C45" s="16">
        <f t="shared" si="4"/>
        <v>80</v>
      </c>
      <c r="D45" s="21"/>
      <c r="E45" s="21"/>
      <c r="F45" s="21"/>
      <c r="G45" s="21">
        <v>80</v>
      </c>
      <c r="H45" s="12"/>
    </row>
    <row r="46" spans="1:8" ht="75.599999999999994" customHeight="1" x14ac:dyDescent="0.25">
      <c r="A46" s="6" t="s">
        <v>64</v>
      </c>
      <c r="B46" s="5" t="s">
        <v>30</v>
      </c>
      <c r="C46" s="16">
        <f t="shared" si="4"/>
        <v>130</v>
      </c>
      <c r="D46" s="21"/>
      <c r="E46" s="21"/>
      <c r="F46" s="21"/>
      <c r="G46" s="21">
        <v>130</v>
      </c>
      <c r="H46" s="12"/>
    </row>
    <row r="47" spans="1:8" ht="20.45" customHeight="1" x14ac:dyDescent="0.25">
      <c r="A47" s="11"/>
      <c r="B47" s="9" t="s">
        <v>66</v>
      </c>
      <c r="C47" s="17">
        <f>SUM(C39:C46)</f>
        <v>540</v>
      </c>
      <c r="D47" s="17">
        <f t="shared" ref="D47:H47" si="5">SUM(D39:D46)</f>
        <v>0</v>
      </c>
      <c r="E47" s="17">
        <f t="shared" si="5"/>
        <v>0</v>
      </c>
      <c r="F47" s="17">
        <f t="shared" si="5"/>
        <v>0</v>
      </c>
      <c r="G47" s="17">
        <f t="shared" si="5"/>
        <v>540</v>
      </c>
      <c r="H47" s="19">
        <f t="shared" si="5"/>
        <v>0</v>
      </c>
    </row>
    <row r="48" spans="1:8" ht="23.45" customHeight="1" x14ac:dyDescent="0.3">
      <c r="A48" s="12"/>
      <c r="B48" s="13" t="s">
        <v>67</v>
      </c>
      <c r="C48" s="18">
        <f>C24+C37+C47</f>
        <v>199285</v>
      </c>
      <c r="D48" s="18">
        <f t="shared" ref="D48:H48" si="6">D24+D37+D47</f>
        <v>4230</v>
      </c>
      <c r="E48" s="18">
        <f t="shared" si="6"/>
        <v>194165</v>
      </c>
      <c r="F48" s="18">
        <f t="shared" si="6"/>
        <v>0</v>
      </c>
      <c r="G48" s="18">
        <f t="shared" si="6"/>
        <v>860</v>
      </c>
      <c r="H48" s="20">
        <f t="shared" si="6"/>
        <v>30</v>
      </c>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sheetData>
  <mergeCells count="14">
    <mergeCell ref="H6:H7"/>
    <mergeCell ref="A9:H10"/>
    <mergeCell ref="A25:H25"/>
    <mergeCell ref="A38:H38"/>
    <mergeCell ref="F1:H1"/>
    <mergeCell ref="A3:H3"/>
    <mergeCell ref="A5:A7"/>
    <mergeCell ref="B5:B7"/>
    <mergeCell ref="C5:H5"/>
    <mergeCell ref="C6:C7"/>
    <mergeCell ref="D6:D7"/>
    <mergeCell ref="E6:E7"/>
    <mergeCell ref="F6:F7"/>
    <mergeCell ref="G6:G7"/>
  </mergeCells>
  <pageMargins left="0.51181102362204722" right="0.11811023622047245"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TOTAL anii 2021-2025</vt:lpstr>
      <vt:lpstr>Total 2021</vt:lpstr>
      <vt:lpstr>Total 2022</vt:lpstr>
      <vt:lpstr>Total 2023</vt:lpstr>
      <vt:lpstr>Total 2024</vt:lpstr>
      <vt:lpstr>Total 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2020-12-10T12:36:32Z</dcterms:modified>
</cp:coreProperties>
</file>