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7795" windowHeight="12345" activeTab="9"/>
  </bookViews>
  <sheets>
    <sheet name="0722-8011" sheetId="1" r:id="rId1"/>
    <sheet name="0769-8008" sheetId="2" r:id="rId2"/>
    <sheet name="0731-8010" sheetId="4" r:id="rId3"/>
    <sheet name="0722-1-8006" sheetId="5" r:id="rId4"/>
    <sheet name="0721-8005" sheetId="7" r:id="rId5"/>
    <sheet name="0724-8009" sheetId="6" r:id="rId6"/>
    <sheet name="0762-8002" sheetId="8" r:id="rId7"/>
    <sheet name="0740-8018" sheetId="9" r:id="rId8"/>
    <sheet name="0769-8019" sheetId="10" r:id="rId9"/>
    <sheet name="0769-8017" sheetId="11" r:id="rId10"/>
    <sheet name="Sheet3" sheetId="3" r:id="rId11"/>
  </sheets>
  <definedNames>
    <definedName name="_xlnm.Print_Area" localSheetId="4">'0721-8005'!$A$1:$P$492</definedName>
    <definedName name="_xlnm.Print_Area" localSheetId="3">'0722-1-8006'!$A$1:$P$491</definedName>
    <definedName name="_xlnm.Print_Area" localSheetId="0">'0722-8011'!$A$1:$P$491</definedName>
    <definedName name="_xlnm.Print_Area" localSheetId="5">'0724-8009'!$A$1:$P$491</definedName>
    <definedName name="_xlnm.Print_Area" localSheetId="2">'0731-8010'!$A$1:$P$491</definedName>
    <definedName name="_xlnm.Print_Area" localSheetId="7">'0740-8018'!$A$1:$P$491</definedName>
    <definedName name="_xlnm.Print_Area" localSheetId="6">'0762-8002'!$A$1:$P$491</definedName>
    <definedName name="_xlnm.Print_Area" localSheetId="1">'0769-8008'!$A$1:$P$493</definedName>
    <definedName name="_xlnm.Print_Area" localSheetId="9">'0769-8017'!$A$1:$P$488</definedName>
    <definedName name="_xlnm.Print_Area" localSheetId="8">'0769-8019'!$A$1:$P$491</definedName>
  </definedNames>
  <calcPr calcId="145621"/>
</workbook>
</file>

<file path=xl/calcChain.xml><?xml version="1.0" encoding="utf-8"?>
<calcChain xmlns="http://schemas.openxmlformats.org/spreadsheetml/2006/main">
  <c r="O159" i="10" l="1"/>
  <c r="M159" i="10"/>
  <c r="J159" i="10"/>
  <c r="K159" i="10"/>
  <c r="K105" i="10"/>
  <c r="P75" i="1"/>
  <c r="K105" i="1"/>
  <c r="O75" i="1"/>
  <c r="M75" i="1"/>
  <c r="P76" i="6"/>
  <c r="O76" i="6"/>
  <c r="N76" i="6"/>
  <c r="M76" i="6"/>
  <c r="P75" i="7"/>
  <c r="O75" i="7"/>
  <c r="N75" i="7"/>
  <c r="M75" i="7"/>
  <c r="P75" i="5"/>
  <c r="O75" i="5"/>
  <c r="N75" i="5"/>
  <c r="M75" i="5"/>
  <c r="M105" i="8"/>
  <c r="O105" i="8"/>
  <c r="K105" i="8"/>
  <c r="J105" i="8"/>
  <c r="J159" i="8"/>
  <c r="M190" i="8"/>
  <c r="O190" i="8"/>
  <c r="K190" i="8"/>
  <c r="M159" i="8"/>
  <c r="O159" i="8"/>
  <c r="K159" i="8"/>
  <c r="O232" i="11" l="1"/>
  <c r="M232" i="11"/>
  <c r="K232" i="11"/>
  <c r="O102" i="11"/>
  <c r="M102" i="11"/>
  <c r="K102" i="11"/>
  <c r="O105" i="10"/>
  <c r="M105" i="10"/>
  <c r="O235" i="9"/>
  <c r="M235" i="9"/>
  <c r="O105" i="9"/>
  <c r="M105" i="9"/>
  <c r="J235" i="9"/>
  <c r="K235" i="9"/>
  <c r="K105" i="9"/>
  <c r="O105" i="6"/>
  <c r="M105" i="6"/>
  <c r="O235" i="6"/>
  <c r="M235" i="6"/>
  <c r="K105" i="6"/>
  <c r="K235" i="6"/>
  <c r="J235" i="6"/>
  <c r="O236" i="7"/>
  <c r="M236" i="7"/>
  <c r="K236" i="7"/>
  <c r="K106" i="7"/>
  <c r="O106" i="7"/>
  <c r="M106" i="7"/>
  <c r="J236" i="7"/>
  <c r="O105" i="5" l="1"/>
  <c r="M105" i="5"/>
  <c r="O235" i="5"/>
  <c r="M235" i="5"/>
  <c r="K105" i="5"/>
  <c r="K235" i="5"/>
  <c r="J235" i="5"/>
  <c r="J105" i="5"/>
  <c r="O105" i="4"/>
  <c r="M105" i="4"/>
  <c r="O235" i="4"/>
  <c r="M235" i="4"/>
  <c r="K235" i="4"/>
  <c r="K105" i="4"/>
  <c r="O237" i="2"/>
  <c r="M237" i="2"/>
  <c r="O107" i="2"/>
  <c r="M107" i="2"/>
  <c r="K237" i="2"/>
  <c r="K107" i="2"/>
  <c r="J107" i="2"/>
  <c r="J237" i="2"/>
  <c r="O235" i="1"/>
  <c r="K235" i="1"/>
  <c r="M235" i="1"/>
  <c r="O105" i="1"/>
  <c r="M105" i="1"/>
  <c r="J235" i="1"/>
  <c r="J105" i="1"/>
  <c r="O446" i="11" l="1"/>
  <c r="M446" i="11"/>
  <c r="K446" i="11"/>
  <c r="J446" i="11"/>
  <c r="O392" i="11"/>
  <c r="M392" i="11"/>
  <c r="K392" i="11"/>
  <c r="J392" i="11"/>
  <c r="O361" i="11"/>
  <c r="M361" i="11"/>
  <c r="K361" i="11"/>
  <c r="J361" i="11"/>
  <c r="O341" i="11"/>
  <c r="O340" i="11" s="1"/>
  <c r="O339" i="11" s="1"/>
  <c r="O338" i="11" s="1"/>
  <c r="M341" i="11"/>
  <c r="M340" i="11" s="1"/>
  <c r="M339" i="11" s="1"/>
  <c r="M338" i="11" s="1"/>
  <c r="K341" i="11"/>
  <c r="K340" i="11" s="1"/>
  <c r="K339" i="11" s="1"/>
  <c r="K338" i="11" s="1"/>
  <c r="J341" i="11"/>
  <c r="J340" i="11" s="1"/>
  <c r="J339" i="11" s="1"/>
  <c r="J338" i="11" s="1"/>
  <c r="O317" i="11"/>
  <c r="M317" i="11"/>
  <c r="K317" i="11"/>
  <c r="J317" i="11"/>
  <c r="O286" i="11"/>
  <c r="M286" i="11"/>
  <c r="K286" i="11"/>
  <c r="J286" i="11"/>
  <c r="O266" i="11"/>
  <c r="M266" i="11"/>
  <c r="K266" i="11"/>
  <c r="J266" i="11"/>
  <c r="O263" i="11"/>
  <c r="M263" i="11"/>
  <c r="K263" i="11"/>
  <c r="K209" i="11" s="1"/>
  <c r="K208" i="11" s="1"/>
  <c r="J263" i="11"/>
  <c r="J250" i="11"/>
  <c r="O209" i="11"/>
  <c r="O208" i="11" s="1"/>
  <c r="M209" i="11"/>
  <c r="M208" i="11" s="1"/>
  <c r="J232" i="11"/>
  <c r="J209" i="11" s="1"/>
  <c r="J208" i="11" s="1"/>
  <c r="O228" i="11"/>
  <c r="M228" i="11"/>
  <c r="K228" i="11"/>
  <c r="J228" i="11"/>
  <c r="O210" i="11"/>
  <c r="M210" i="11"/>
  <c r="K210" i="11"/>
  <c r="J210" i="11"/>
  <c r="O207" i="11"/>
  <c r="M207" i="11"/>
  <c r="K207" i="11"/>
  <c r="J207" i="11"/>
  <c r="O206" i="11"/>
  <c r="M206" i="11"/>
  <c r="K206" i="11"/>
  <c r="J206" i="11"/>
  <c r="O205" i="11"/>
  <c r="M205" i="11"/>
  <c r="K205" i="11"/>
  <c r="J205" i="11"/>
  <c r="O204" i="11"/>
  <c r="M204" i="11"/>
  <c r="K204" i="11"/>
  <c r="J204" i="11"/>
  <c r="O203" i="11"/>
  <c r="M203" i="11"/>
  <c r="K203" i="11"/>
  <c r="J203" i="11"/>
  <c r="O202" i="11"/>
  <c r="M202" i="11"/>
  <c r="K202" i="11"/>
  <c r="J202" i="11"/>
  <c r="O201" i="11"/>
  <c r="M201" i="11"/>
  <c r="K201" i="11"/>
  <c r="J201" i="11"/>
  <c r="O200" i="11"/>
  <c r="M200" i="11"/>
  <c r="K200" i="11"/>
  <c r="J200" i="11"/>
  <c r="O199" i="11"/>
  <c r="M199" i="11"/>
  <c r="K199" i="11"/>
  <c r="J199" i="11"/>
  <c r="O198" i="11"/>
  <c r="M198" i="11"/>
  <c r="K198" i="11"/>
  <c r="J198" i="11"/>
  <c r="O197" i="11"/>
  <c r="M197" i="11"/>
  <c r="K197" i="11"/>
  <c r="J197" i="11"/>
  <c r="O196" i="11"/>
  <c r="M196" i="11"/>
  <c r="K196" i="11"/>
  <c r="J196" i="11"/>
  <c r="O195" i="11"/>
  <c r="M195" i="11"/>
  <c r="K195" i="11"/>
  <c r="J195" i="11"/>
  <c r="O194" i="11"/>
  <c r="M194" i="11"/>
  <c r="K194" i="11"/>
  <c r="J194" i="11"/>
  <c r="O193" i="11"/>
  <c r="M193" i="11"/>
  <c r="K193" i="11"/>
  <c r="J193" i="11"/>
  <c r="O192" i="11"/>
  <c r="M192" i="11"/>
  <c r="K192" i="11"/>
  <c r="J192" i="11"/>
  <c r="O191" i="11"/>
  <c r="M191" i="11"/>
  <c r="K191" i="11"/>
  <c r="J191" i="11"/>
  <c r="O190" i="11"/>
  <c r="M190" i="11"/>
  <c r="K190" i="11"/>
  <c r="J190" i="11"/>
  <c r="O189" i="11"/>
  <c r="M189" i="11"/>
  <c r="K189" i="11"/>
  <c r="J189" i="11"/>
  <c r="O188" i="11"/>
  <c r="O187" i="11" s="1"/>
  <c r="O21" i="11" s="1"/>
  <c r="M188" i="11"/>
  <c r="K188" i="11"/>
  <c r="J188" i="11"/>
  <c r="M187" i="11"/>
  <c r="M21" i="11" s="1"/>
  <c r="K187" i="11"/>
  <c r="K21" i="11" s="1"/>
  <c r="J187" i="11"/>
  <c r="J21" i="11" s="1"/>
  <c r="O186" i="11"/>
  <c r="M186" i="11"/>
  <c r="K186" i="11"/>
  <c r="J186" i="11"/>
  <c r="O185" i="11"/>
  <c r="M185" i="11"/>
  <c r="K185" i="11"/>
  <c r="J185" i="11"/>
  <c r="O184" i="11"/>
  <c r="M184" i="11"/>
  <c r="K184" i="11"/>
  <c r="J184" i="11"/>
  <c r="O183" i="11"/>
  <c r="M183" i="11"/>
  <c r="K183" i="11"/>
  <c r="J183" i="11"/>
  <c r="O182" i="11"/>
  <c r="M182" i="11"/>
  <c r="K182" i="11"/>
  <c r="J182" i="11"/>
  <c r="O181" i="11"/>
  <c r="M181" i="11"/>
  <c r="K181" i="11"/>
  <c r="J181" i="11"/>
  <c r="O180" i="11"/>
  <c r="M180" i="11"/>
  <c r="K180" i="11"/>
  <c r="J180" i="11"/>
  <c r="O179" i="11"/>
  <c r="M179" i="11"/>
  <c r="K179" i="11"/>
  <c r="J179" i="11"/>
  <c r="O178" i="11"/>
  <c r="M178" i="11"/>
  <c r="K178" i="11"/>
  <c r="J178" i="11"/>
  <c r="O177" i="11"/>
  <c r="M177" i="11"/>
  <c r="K177" i="11"/>
  <c r="J177" i="11"/>
  <c r="O176" i="11"/>
  <c r="M176" i="11"/>
  <c r="K176" i="11"/>
  <c r="J176" i="11"/>
  <c r="O175" i="11"/>
  <c r="M175" i="11"/>
  <c r="K175" i="11"/>
  <c r="J175" i="11"/>
  <c r="O174" i="11"/>
  <c r="M174" i="11"/>
  <c r="K174" i="11"/>
  <c r="J174" i="11"/>
  <c r="O173" i="11"/>
  <c r="M173" i="11"/>
  <c r="K173" i="11"/>
  <c r="J173" i="11"/>
  <c r="O172" i="11"/>
  <c r="M172" i="11"/>
  <c r="K172" i="11"/>
  <c r="J172" i="11"/>
  <c r="O171" i="11"/>
  <c r="M171" i="11"/>
  <c r="K171" i="11"/>
  <c r="J171" i="11"/>
  <c r="O170" i="11"/>
  <c r="M170" i="11"/>
  <c r="K170" i="11"/>
  <c r="J170" i="11"/>
  <c r="O169" i="11"/>
  <c r="M169" i="11"/>
  <c r="K169" i="11"/>
  <c r="J169" i="11"/>
  <c r="O168" i="11"/>
  <c r="M168" i="11"/>
  <c r="K168" i="11"/>
  <c r="J168" i="11"/>
  <c r="O167" i="11"/>
  <c r="M167" i="11"/>
  <c r="K167" i="11"/>
  <c r="J167" i="11"/>
  <c r="O166" i="11"/>
  <c r="M166" i="11"/>
  <c r="K166" i="11"/>
  <c r="J166" i="11"/>
  <c r="O165" i="11"/>
  <c r="M165" i="11"/>
  <c r="K165" i="11"/>
  <c r="J165" i="11"/>
  <c r="O164" i="11"/>
  <c r="M164" i="11"/>
  <c r="K164" i="11"/>
  <c r="J164" i="11"/>
  <c r="O163" i="11"/>
  <c r="M163" i="11"/>
  <c r="K163" i="11"/>
  <c r="J163" i="11"/>
  <c r="O162" i="11"/>
  <c r="M162" i="11"/>
  <c r="K162" i="11"/>
  <c r="J162" i="11"/>
  <c r="O161" i="11"/>
  <c r="M161" i="11"/>
  <c r="K161" i="11"/>
  <c r="J161" i="11"/>
  <c r="O160" i="11"/>
  <c r="M160" i="11"/>
  <c r="K160" i="11"/>
  <c r="J160" i="11"/>
  <c r="O159" i="11"/>
  <c r="M159" i="11"/>
  <c r="K159" i="11"/>
  <c r="J159" i="11"/>
  <c r="O158" i="11"/>
  <c r="M158" i="11"/>
  <c r="K158" i="11"/>
  <c r="J158" i="11"/>
  <c r="O157" i="11"/>
  <c r="M157" i="11"/>
  <c r="M156" i="11" s="1"/>
  <c r="M20" i="11" s="1"/>
  <c r="K157" i="11"/>
  <c r="K156" i="11" s="1"/>
  <c r="K20" i="11" s="1"/>
  <c r="J157" i="11"/>
  <c r="J156" i="11" s="1"/>
  <c r="J20" i="11" s="1"/>
  <c r="O156" i="11"/>
  <c r="O20" i="11" s="1"/>
  <c r="O155" i="11"/>
  <c r="M155" i="11"/>
  <c r="K155" i="11"/>
  <c r="J155" i="11"/>
  <c r="O154" i="11"/>
  <c r="M154" i="11"/>
  <c r="K154" i="11"/>
  <c r="J154" i="11"/>
  <c r="O153" i="11"/>
  <c r="M153" i="11"/>
  <c r="K153" i="11"/>
  <c r="J153" i="11"/>
  <c r="O152" i="11"/>
  <c r="M152" i="11"/>
  <c r="K152" i="11"/>
  <c r="J152" i="11"/>
  <c r="O151" i="11"/>
  <c r="M151" i="11"/>
  <c r="K151" i="11"/>
  <c r="J151" i="11"/>
  <c r="O150" i="11"/>
  <c r="M150" i="11"/>
  <c r="K150" i="11"/>
  <c r="J150" i="11"/>
  <c r="O149" i="11"/>
  <c r="M149" i="11"/>
  <c r="K149" i="11"/>
  <c r="J149" i="11"/>
  <c r="O148" i="11"/>
  <c r="M148" i="11"/>
  <c r="K148" i="11"/>
  <c r="J148" i="11"/>
  <c r="O147" i="11"/>
  <c r="M147" i="11"/>
  <c r="K147" i="11"/>
  <c r="J147" i="11"/>
  <c r="O146" i="11"/>
  <c r="M146" i="11"/>
  <c r="K146" i="11"/>
  <c r="J146" i="11"/>
  <c r="O145" i="11"/>
  <c r="M145" i="11"/>
  <c r="K145" i="11"/>
  <c r="J145" i="11"/>
  <c r="O144" i="11"/>
  <c r="M144" i="11"/>
  <c r="K144" i="11"/>
  <c r="J144" i="11"/>
  <c r="O143" i="11"/>
  <c r="M143" i="11"/>
  <c r="K143" i="11"/>
  <c r="J143" i="11"/>
  <c r="O142" i="11"/>
  <c r="M142" i="11"/>
  <c r="K142" i="11"/>
  <c r="J142" i="11"/>
  <c r="O141" i="11"/>
  <c r="M141" i="11"/>
  <c r="K141" i="11"/>
  <c r="J141" i="11"/>
  <c r="O140" i="11"/>
  <c r="M140" i="11"/>
  <c r="K140" i="11"/>
  <c r="J140" i="11"/>
  <c r="O139" i="11"/>
  <c r="M139" i="11"/>
  <c r="K139" i="11"/>
  <c r="J139" i="11"/>
  <c r="O138" i="11"/>
  <c r="M138" i="11"/>
  <c r="K138" i="11"/>
  <c r="J138" i="11"/>
  <c r="O137" i="11"/>
  <c r="M137" i="11"/>
  <c r="M136" i="11" s="1"/>
  <c r="M19" i="11" s="1"/>
  <c r="K137" i="11"/>
  <c r="K136" i="11" s="1"/>
  <c r="K19" i="11" s="1"/>
  <c r="J137" i="11"/>
  <c r="J136" i="11" s="1"/>
  <c r="J19" i="11" s="1"/>
  <c r="O136" i="11"/>
  <c r="O135" i="11"/>
  <c r="M135" i="11"/>
  <c r="K135" i="11"/>
  <c r="J135" i="11"/>
  <c r="O134" i="11"/>
  <c r="O133" i="11" s="1"/>
  <c r="O18" i="11" s="1"/>
  <c r="M134" i="11"/>
  <c r="K134" i="11"/>
  <c r="J134" i="11"/>
  <c r="M133" i="11"/>
  <c r="K133" i="11"/>
  <c r="J133" i="11"/>
  <c r="O132" i="11"/>
  <c r="M132" i="11"/>
  <c r="K132" i="11"/>
  <c r="J132" i="11"/>
  <c r="O131" i="11"/>
  <c r="M131" i="11"/>
  <c r="K131" i="11"/>
  <c r="J131" i="11"/>
  <c r="O130" i="11"/>
  <c r="M130" i="11"/>
  <c r="K130" i="11"/>
  <c r="J130" i="11"/>
  <c r="O129" i="11"/>
  <c r="M129" i="11"/>
  <c r="K129" i="11"/>
  <c r="J129" i="11"/>
  <c r="O128" i="11"/>
  <c r="M128" i="11"/>
  <c r="K128" i="11"/>
  <c r="J128" i="11"/>
  <c r="O127" i="11"/>
  <c r="M127" i="11"/>
  <c r="K127" i="11"/>
  <c r="J127" i="11"/>
  <c r="O126" i="11"/>
  <c r="M126" i="11"/>
  <c r="K126" i="11"/>
  <c r="J126" i="11"/>
  <c r="O125" i="11"/>
  <c r="M125" i="11"/>
  <c r="K125" i="11"/>
  <c r="J125" i="11"/>
  <c r="O124" i="11"/>
  <c r="M124" i="11"/>
  <c r="K124" i="11"/>
  <c r="J124" i="11"/>
  <c r="O123" i="11"/>
  <c r="M123" i="11"/>
  <c r="K123" i="11"/>
  <c r="J123" i="11"/>
  <c r="O122" i="11"/>
  <c r="M122" i="11"/>
  <c r="K122" i="11"/>
  <c r="J122" i="11"/>
  <c r="J121" i="11"/>
  <c r="J120" i="11"/>
  <c r="J102" i="11" s="1"/>
  <c r="O119" i="11"/>
  <c r="M119" i="11"/>
  <c r="K119" i="11"/>
  <c r="J119" i="11"/>
  <c r="O118" i="11"/>
  <c r="M118" i="11"/>
  <c r="K118" i="11"/>
  <c r="J118" i="11"/>
  <c r="O117" i="11"/>
  <c r="M117" i="11"/>
  <c r="K117" i="11"/>
  <c r="J117" i="11"/>
  <c r="O116" i="11"/>
  <c r="M116" i="11"/>
  <c r="K116" i="11"/>
  <c r="J116" i="11"/>
  <c r="O115" i="11"/>
  <c r="M115" i="11"/>
  <c r="K115" i="11"/>
  <c r="J115" i="11"/>
  <c r="O114" i="11"/>
  <c r="M114" i="11"/>
  <c r="K114" i="11"/>
  <c r="J114" i="11"/>
  <c r="O113" i="11"/>
  <c r="M113" i="11"/>
  <c r="K113" i="11"/>
  <c r="J113" i="11"/>
  <c r="O112" i="11"/>
  <c r="M112" i="11"/>
  <c r="K112" i="11"/>
  <c r="J112" i="11"/>
  <c r="O111" i="11"/>
  <c r="M111" i="11"/>
  <c r="K111" i="11"/>
  <c r="J111" i="11"/>
  <c r="O110" i="11"/>
  <c r="M110" i="11"/>
  <c r="K110" i="11"/>
  <c r="J110" i="11"/>
  <c r="O109" i="11"/>
  <c r="M109" i="11"/>
  <c r="K109" i="11"/>
  <c r="J109" i="11"/>
  <c r="O108" i="11"/>
  <c r="M108" i="11"/>
  <c r="K108" i="11"/>
  <c r="J108" i="11"/>
  <c r="O107" i="11"/>
  <c r="M107" i="11"/>
  <c r="K107" i="11"/>
  <c r="J107" i="11"/>
  <c r="O106" i="11"/>
  <c r="M106" i="11"/>
  <c r="K106" i="11"/>
  <c r="J106" i="11"/>
  <c r="O105" i="11"/>
  <c r="M105" i="11"/>
  <c r="K105" i="11"/>
  <c r="J105" i="11"/>
  <c r="O104" i="11"/>
  <c r="M104" i="11"/>
  <c r="K104" i="11"/>
  <c r="J104" i="11"/>
  <c r="O103" i="11"/>
  <c r="M103" i="11"/>
  <c r="K103" i="11"/>
  <c r="J103" i="11"/>
  <c r="O17" i="11"/>
  <c r="K17" i="11"/>
  <c r="O101" i="11"/>
  <c r="M101" i="11"/>
  <c r="K101" i="11"/>
  <c r="J101" i="11"/>
  <c r="O100" i="11"/>
  <c r="M100" i="11"/>
  <c r="K100" i="11"/>
  <c r="J100" i="11"/>
  <c r="O99" i="11"/>
  <c r="M99" i="11"/>
  <c r="K99" i="11"/>
  <c r="J99" i="11"/>
  <c r="O98" i="11"/>
  <c r="M98" i="11"/>
  <c r="K98" i="11"/>
  <c r="J98" i="11"/>
  <c r="O97" i="11"/>
  <c r="M97" i="11"/>
  <c r="K97" i="11"/>
  <c r="J97" i="11"/>
  <c r="O96" i="11"/>
  <c r="M96" i="11"/>
  <c r="K96" i="11"/>
  <c r="J96" i="11"/>
  <c r="O95" i="11"/>
  <c r="M95" i="11"/>
  <c r="K95" i="11"/>
  <c r="J95" i="11"/>
  <c r="O94" i="11"/>
  <c r="M94" i="11"/>
  <c r="K94" i="11"/>
  <c r="J94" i="11"/>
  <c r="O93" i="11"/>
  <c r="M93" i="11"/>
  <c r="K93" i="11"/>
  <c r="J93" i="11"/>
  <c r="O92" i="11"/>
  <c r="M92" i="11"/>
  <c r="K92" i="11"/>
  <c r="J92" i="11"/>
  <c r="O91" i="11"/>
  <c r="M91" i="11"/>
  <c r="K91" i="11"/>
  <c r="J91" i="11"/>
  <c r="O90" i="11"/>
  <c r="M90" i="11"/>
  <c r="K90" i="11"/>
  <c r="J90" i="11"/>
  <c r="O89" i="11"/>
  <c r="M89" i="11"/>
  <c r="K89" i="11"/>
  <c r="J89" i="11"/>
  <c r="O88" i="11"/>
  <c r="M88" i="11"/>
  <c r="K88" i="11"/>
  <c r="J88" i="11"/>
  <c r="O87" i="11"/>
  <c r="M87" i="11"/>
  <c r="K87" i="11"/>
  <c r="J87" i="11"/>
  <c r="O86" i="11"/>
  <c r="M86" i="11"/>
  <c r="K86" i="11"/>
  <c r="J86" i="11"/>
  <c r="O85" i="11"/>
  <c r="M85" i="11"/>
  <c r="K85" i="11"/>
  <c r="J85" i="11"/>
  <c r="O84" i="11"/>
  <c r="M84" i="11"/>
  <c r="K84" i="11"/>
  <c r="J84" i="11"/>
  <c r="O83" i="11"/>
  <c r="M83" i="11"/>
  <c r="K83" i="11"/>
  <c r="J83" i="11"/>
  <c r="P52" i="11"/>
  <c r="O52" i="11"/>
  <c r="N52" i="11"/>
  <c r="M52" i="11"/>
  <c r="I47" i="11"/>
  <c r="N44" i="11"/>
  <c r="K44" i="11"/>
  <c r="G44" i="11"/>
  <c r="O43" i="11"/>
  <c r="L43" i="11"/>
  <c r="I43" i="11"/>
  <c r="O42" i="11"/>
  <c r="L42" i="11"/>
  <c r="I42" i="11"/>
  <c r="K41" i="11"/>
  <c r="G41" i="11"/>
  <c r="O26" i="11"/>
  <c r="P45" i="11" s="1"/>
  <c r="M26" i="11"/>
  <c r="M45" i="11" s="1"/>
  <c r="K26" i="11"/>
  <c r="J45" i="11" s="1"/>
  <c r="J26" i="11"/>
  <c r="O19" i="11"/>
  <c r="M18" i="11"/>
  <c r="K18" i="11"/>
  <c r="J18" i="11"/>
  <c r="J17" i="11"/>
  <c r="O449" i="10"/>
  <c r="M449" i="10"/>
  <c r="K449" i="10"/>
  <c r="J449" i="10"/>
  <c r="O395" i="10"/>
  <c r="M395" i="10"/>
  <c r="K395" i="10"/>
  <c r="J395" i="10"/>
  <c r="O364" i="10"/>
  <c r="M364" i="10"/>
  <c r="K364" i="10"/>
  <c r="J364" i="10"/>
  <c r="O344" i="10"/>
  <c r="O85" i="10" s="1"/>
  <c r="M344" i="10"/>
  <c r="M85" i="10" s="1"/>
  <c r="K344" i="10"/>
  <c r="K343" i="10" s="1"/>
  <c r="J344" i="10"/>
  <c r="J343" i="10"/>
  <c r="O320" i="10"/>
  <c r="M320" i="10"/>
  <c r="K320" i="10"/>
  <c r="J320" i="10"/>
  <c r="O269" i="10"/>
  <c r="M269" i="10"/>
  <c r="K269" i="10"/>
  <c r="J269" i="10"/>
  <c r="O266" i="10"/>
  <c r="M266" i="10"/>
  <c r="K266" i="10"/>
  <c r="J266" i="10"/>
  <c r="O231" i="10"/>
  <c r="O213" i="10" s="1"/>
  <c r="M231" i="10"/>
  <c r="M213" i="10" s="1"/>
  <c r="K231" i="10"/>
  <c r="K213" i="10" s="1"/>
  <c r="J231" i="10"/>
  <c r="J213" i="10" s="1"/>
  <c r="O210" i="10"/>
  <c r="M210" i="10"/>
  <c r="K210" i="10"/>
  <c r="J210" i="10"/>
  <c r="O209" i="10"/>
  <c r="M209" i="10"/>
  <c r="K209" i="10"/>
  <c r="J209" i="10"/>
  <c r="O208" i="10"/>
  <c r="M208" i="10"/>
  <c r="K208" i="10"/>
  <c r="J208" i="10"/>
  <c r="O207" i="10"/>
  <c r="M207" i="10"/>
  <c r="K207" i="10"/>
  <c r="J207" i="10"/>
  <c r="O206" i="10"/>
  <c r="M206" i="10"/>
  <c r="K206" i="10"/>
  <c r="J206" i="10"/>
  <c r="O205" i="10"/>
  <c r="M205" i="10"/>
  <c r="K205" i="10"/>
  <c r="J205" i="10"/>
  <c r="O204" i="10"/>
  <c r="M204" i="10"/>
  <c r="K204" i="10"/>
  <c r="J204" i="10"/>
  <c r="O203" i="10"/>
  <c r="M203" i="10"/>
  <c r="K203" i="10"/>
  <c r="J203" i="10"/>
  <c r="O202" i="10"/>
  <c r="M202" i="10"/>
  <c r="K202" i="10"/>
  <c r="J202" i="10"/>
  <c r="O201" i="10"/>
  <c r="M201" i="10"/>
  <c r="K201" i="10"/>
  <c r="J201" i="10"/>
  <c r="O200" i="10"/>
  <c r="M200" i="10"/>
  <c r="K200" i="10"/>
  <c r="J200" i="10"/>
  <c r="O199" i="10"/>
  <c r="M199" i="10"/>
  <c r="K199" i="10"/>
  <c r="J199" i="10"/>
  <c r="O198" i="10"/>
  <c r="M198" i="10"/>
  <c r="K198" i="10"/>
  <c r="J198" i="10"/>
  <c r="O197" i="10"/>
  <c r="M197" i="10"/>
  <c r="K197" i="10"/>
  <c r="J197" i="10"/>
  <c r="O196" i="10"/>
  <c r="M196" i="10"/>
  <c r="K196" i="10"/>
  <c r="J196" i="10"/>
  <c r="O195" i="10"/>
  <c r="M195" i="10"/>
  <c r="K195" i="10"/>
  <c r="J195" i="10"/>
  <c r="O194" i="10"/>
  <c r="M194" i="10"/>
  <c r="K194" i="10"/>
  <c r="J194" i="10"/>
  <c r="O193" i="10"/>
  <c r="M193" i="10"/>
  <c r="K193" i="10"/>
  <c r="J193" i="10"/>
  <c r="O192" i="10"/>
  <c r="M192" i="10"/>
  <c r="K192" i="10"/>
  <c r="J192" i="10"/>
  <c r="O191" i="10"/>
  <c r="M191" i="10"/>
  <c r="K191" i="10"/>
  <c r="J191" i="10"/>
  <c r="O189" i="10"/>
  <c r="M189" i="10"/>
  <c r="K189" i="10"/>
  <c r="J189" i="10"/>
  <c r="O188" i="10"/>
  <c r="M188" i="10"/>
  <c r="K188" i="10"/>
  <c r="J188" i="10"/>
  <c r="O187" i="10"/>
  <c r="M187" i="10"/>
  <c r="K187" i="10"/>
  <c r="J187" i="10"/>
  <c r="O186" i="10"/>
  <c r="M186" i="10"/>
  <c r="K186" i="10"/>
  <c r="J186" i="10"/>
  <c r="O185" i="10"/>
  <c r="M185" i="10"/>
  <c r="K185" i="10"/>
  <c r="J185" i="10"/>
  <c r="O184" i="10"/>
  <c r="M184" i="10"/>
  <c r="K184" i="10"/>
  <c r="J184" i="10"/>
  <c r="O183" i="10"/>
  <c r="M183" i="10"/>
  <c r="K183" i="10"/>
  <c r="J183" i="10"/>
  <c r="O182" i="10"/>
  <c r="M182" i="10"/>
  <c r="K182" i="10"/>
  <c r="J182" i="10"/>
  <c r="O181" i="10"/>
  <c r="M181" i="10"/>
  <c r="K181" i="10"/>
  <c r="J181" i="10"/>
  <c r="O180" i="10"/>
  <c r="M180" i="10"/>
  <c r="K180" i="10"/>
  <c r="J180" i="10"/>
  <c r="O179" i="10"/>
  <c r="M179" i="10"/>
  <c r="K179" i="10"/>
  <c r="J179" i="10"/>
  <c r="O178" i="10"/>
  <c r="M178" i="10"/>
  <c r="K178" i="10"/>
  <c r="J178" i="10"/>
  <c r="O177" i="10"/>
  <c r="M177" i="10"/>
  <c r="K177" i="10"/>
  <c r="J177" i="10"/>
  <c r="O176" i="10"/>
  <c r="M176" i="10"/>
  <c r="K176" i="10"/>
  <c r="J176" i="10"/>
  <c r="O175" i="10"/>
  <c r="M175" i="10"/>
  <c r="K175" i="10"/>
  <c r="J175" i="10"/>
  <c r="O174" i="10"/>
  <c r="M174" i="10"/>
  <c r="K174" i="10"/>
  <c r="J174" i="10"/>
  <c r="O173" i="10"/>
  <c r="M173" i="10"/>
  <c r="K173" i="10"/>
  <c r="J173" i="10"/>
  <c r="O172" i="10"/>
  <c r="M172" i="10"/>
  <c r="K172" i="10"/>
  <c r="J172" i="10"/>
  <c r="O171" i="10"/>
  <c r="M171" i="10"/>
  <c r="K171" i="10"/>
  <c r="J171" i="10"/>
  <c r="O170" i="10"/>
  <c r="M170" i="10"/>
  <c r="K170" i="10"/>
  <c r="J170" i="10"/>
  <c r="O169" i="10"/>
  <c r="M169" i="10"/>
  <c r="K169" i="10"/>
  <c r="J169" i="10"/>
  <c r="O168" i="10"/>
  <c r="M168" i="10"/>
  <c r="K168" i="10"/>
  <c r="J168" i="10"/>
  <c r="O167" i="10"/>
  <c r="M167" i="10"/>
  <c r="K167" i="10"/>
  <c r="J167" i="10"/>
  <c r="O166" i="10"/>
  <c r="M166" i="10"/>
  <c r="K166" i="10"/>
  <c r="J166" i="10"/>
  <c r="O165" i="10"/>
  <c r="M165" i="10"/>
  <c r="K165" i="10"/>
  <c r="J165" i="10"/>
  <c r="O164" i="10"/>
  <c r="M164" i="10"/>
  <c r="K164" i="10"/>
  <c r="J164" i="10"/>
  <c r="O163" i="10"/>
  <c r="M163" i="10"/>
  <c r="K163" i="10"/>
  <c r="J163" i="10"/>
  <c r="O162" i="10"/>
  <c r="M162" i="10"/>
  <c r="K162" i="10"/>
  <c r="J162" i="10"/>
  <c r="O161" i="10"/>
  <c r="M161" i="10"/>
  <c r="K161" i="10"/>
  <c r="J161" i="10"/>
  <c r="O160" i="10"/>
  <c r="M160" i="10"/>
  <c r="K160" i="10"/>
  <c r="J160" i="10"/>
  <c r="J20" i="10" s="1"/>
  <c r="O20" i="10"/>
  <c r="O158" i="10"/>
  <c r="M158" i="10"/>
  <c r="J158" i="10"/>
  <c r="O157" i="10"/>
  <c r="M157" i="10"/>
  <c r="K157" i="10"/>
  <c r="J157" i="10"/>
  <c r="O156" i="10"/>
  <c r="M156" i="10"/>
  <c r="K156" i="10"/>
  <c r="J156" i="10"/>
  <c r="O155" i="10"/>
  <c r="M155" i="10"/>
  <c r="K155" i="10"/>
  <c r="J155" i="10"/>
  <c r="O154" i="10"/>
  <c r="M154" i="10"/>
  <c r="K154" i="10"/>
  <c r="J154" i="10"/>
  <c r="O153" i="10"/>
  <c r="M153" i="10"/>
  <c r="K153" i="10"/>
  <c r="J153" i="10"/>
  <c r="O152" i="10"/>
  <c r="M152" i="10"/>
  <c r="K152" i="10"/>
  <c r="J152" i="10"/>
  <c r="O151" i="10"/>
  <c r="M151" i="10"/>
  <c r="K151" i="10"/>
  <c r="J151" i="10"/>
  <c r="O150" i="10"/>
  <c r="M150" i="10"/>
  <c r="K150" i="10"/>
  <c r="J150" i="10"/>
  <c r="O149" i="10"/>
  <c r="M149" i="10"/>
  <c r="K149" i="10"/>
  <c r="J149" i="10"/>
  <c r="O148" i="10"/>
  <c r="M148" i="10"/>
  <c r="K148" i="10"/>
  <c r="J148" i="10"/>
  <c r="O147" i="10"/>
  <c r="M147" i="10"/>
  <c r="K147" i="10"/>
  <c r="J147" i="10"/>
  <c r="O146" i="10"/>
  <c r="M146" i="10"/>
  <c r="K146" i="10"/>
  <c r="J146" i="10"/>
  <c r="O145" i="10"/>
  <c r="M145" i="10"/>
  <c r="K145" i="10"/>
  <c r="J145" i="10"/>
  <c r="O144" i="10"/>
  <c r="M144" i="10"/>
  <c r="K144" i="10"/>
  <c r="J144" i="10"/>
  <c r="O143" i="10"/>
  <c r="M143" i="10"/>
  <c r="K143" i="10"/>
  <c r="J143" i="10"/>
  <c r="O142" i="10"/>
  <c r="M142" i="10"/>
  <c r="K142" i="10"/>
  <c r="J142" i="10"/>
  <c r="O141" i="10"/>
  <c r="M141" i="10"/>
  <c r="K141" i="10"/>
  <c r="J141" i="10"/>
  <c r="O140" i="10"/>
  <c r="O139" i="10" s="1"/>
  <c r="O19" i="10" s="1"/>
  <c r="M140" i="10"/>
  <c r="K140" i="10"/>
  <c r="J140" i="10"/>
  <c r="O138" i="10"/>
  <c r="M138" i="10"/>
  <c r="K138" i="10"/>
  <c r="K136" i="10" s="1"/>
  <c r="K18" i="10" s="1"/>
  <c r="J138" i="10"/>
  <c r="O137" i="10"/>
  <c r="M137" i="10"/>
  <c r="K137" i="10"/>
  <c r="J137" i="10"/>
  <c r="O135" i="10"/>
  <c r="M135" i="10"/>
  <c r="K135" i="10"/>
  <c r="J135" i="10"/>
  <c r="O134" i="10"/>
  <c r="M134" i="10"/>
  <c r="K134" i="10"/>
  <c r="J134" i="10"/>
  <c r="O133" i="10"/>
  <c r="M133" i="10"/>
  <c r="K133" i="10"/>
  <c r="J133" i="10"/>
  <c r="O132" i="10"/>
  <c r="M132" i="10"/>
  <c r="K132" i="10"/>
  <c r="J132" i="10"/>
  <c r="O131" i="10"/>
  <c r="M131" i="10"/>
  <c r="K131" i="10"/>
  <c r="J131" i="10"/>
  <c r="O130" i="10"/>
  <c r="M130" i="10"/>
  <c r="K130" i="10"/>
  <c r="J130" i="10"/>
  <c r="O129" i="10"/>
  <c r="M129" i="10"/>
  <c r="K129" i="10"/>
  <c r="J129" i="10"/>
  <c r="O128" i="10"/>
  <c r="M128" i="10"/>
  <c r="K128" i="10"/>
  <c r="J128" i="10"/>
  <c r="O127" i="10"/>
  <c r="M127" i="10"/>
  <c r="K127" i="10"/>
  <c r="J127" i="10"/>
  <c r="O126" i="10"/>
  <c r="M126" i="10"/>
  <c r="K126" i="10"/>
  <c r="J126" i="10"/>
  <c r="O125" i="10"/>
  <c r="M125" i="10"/>
  <c r="K125" i="10"/>
  <c r="J125" i="10"/>
  <c r="J124" i="10"/>
  <c r="J123" i="10"/>
  <c r="J105" i="10" s="1"/>
  <c r="J17" i="10" s="1"/>
  <c r="O122" i="10"/>
  <c r="M122" i="10"/>
  <c r="K122" i="10"/>
  <c r="J122" i="10"/>
  <c r="O121" i="10"/>
  <c r="M121" i="10"/>
  <c r="K121" i="10"/>
  <c r="J121" i="10"/>
  <c r="O120" i="10"/>
  <c r="M120" i="10"/>
  <c r="K120" i="10"/>
  <c r="J120" i="10"/>
  <c r="O119" i="10"/>
  <c r="M119" i="10"/>
  <c r="K119" i="10"/>
  <c r="J119" i="10"/>
  <c r="O118" i="10"/>
  <c r="M118" i="10"/>
  <c r="K118" i="10"/>
  <c r="J118" i="10"/>
  <c r="O117" i="10"/>
  <c r="M117" i="10"/>
  <c r="K117" i="10"/>
  <c r="J117" i="10"/>
  <c r="O116" i="10"/>
  <c r="M116" i="10"/>
  <c r="K116" i="10"/>
  <c r="J116" i="10"/>
  <c r="O115" i="10"/>
  <c r="M115" i="10"/>
  <c r="K115" i="10"/>
  <c r="J115" i="10"/>
  <c r="O114" i="10"/>
  <c r="M114" i="10"/>
  <c r="K114" i="10"/>
  <c r="J114" i="10"/>
  <c r="O113" i="10"/>
  <c r="M113" i="10"/>
  <c r="K113" i="10"/>
  <c r="J113" i="10"/>
  <c r="O112" i="10"/>
  <c r="M112" i="10"/>
  <c r="K112" i="10"/>
  <c r="J112" i="10"/>
  <c r="O111" i="10"/>
  <c r="M111" i="10"/>
  <c r="K111" i="10"/>
  <c r="J111" i="10"/>
  <c r="O110" i="10"/>
  <c r="M110" i="10"/>
  <c r="K110" i="10"/>
  <c r="J110" i="10"/>
  <c r="O109" i="10"/>
  <c r="M109" i="10"/>
  <c r="K109" i="10"/>
  <c r="J109" i="10"/>
  <c r="O108" i="10"/>
  <c r="M108" i="10"/>
  <c r="K108" i="10"/>
  <c r="J108" i="10"/>
  <c r="O107" i="10"/>
  <c r="M107" i="10"/>
  <c r="K107" i="10"/>
  <c r="J107" i="10"/>
  <c r="O106" i="10"/>
  <c r="M106" i="10"/>
  <c r="K106" i="10"/>
  <c r="J106" i="10"/>
  <c r="O104" i="10"/>
  <c r="M104" i="10"/>
  <c r="K104" i="10"/>
  <c r="J104" i="10"/>
  <c r="O103" i="10"/>
  <c r="M103" i="10"/>
  <c r="K103" i="10"/>
  <c r="J103" i="10"/>
  <c r="O102" i="10"/>
  <c r="M102" i="10"/>
  <c r="K102" i="10"/>
  <c r="J102" i="10"/>
  <c r="O101" i="10"/>
  <c r="J101" i="10"/>
  <c r="O100" i="10"/>
  <c r="M100" i="10"/>
  <c r="K100" i="10"/>
  <c r="J100" i="10"/>
  <c r="O99" i="10"/>
  <c r="M99" i="10"/>
  <c r="K99" i="10"/>
  <c r="J99" i="10"/>
  <c r="O98" i="10"/>
  <c r="M98" i="10"/>
  <c r="K98" i="10"/>
  <c r="J98" i="10"/>
  <c r="O97" i="10"/>
  <c r="M97" i="10"/>
  <c r="K97" i="10"/>
  <c r="J97" i="10"/>
  <c r="O96" i="10"/>
  <c r="M96" i="10"/>
  <c r="K96" i="10"/>
  <c r="J96" i="10"/>
  <c r="O95" i="10"/>
  <c r="M95" i="10"/>
  <c r="K95" i="10"/>
  <c r="J95" i="10"/>
  <c r="O94" i="10"/>
  <c r="M94" i="10"/>
  <c r="K94" i="10"/>
  <c r="J94" i="10"/>
  <c r="O93" i="10"/>
  <c r="M93" i="10"/>
  <c r="K93" i="10"/>
  <c r="J93" i="10"/>
  <c r="O92" i="10"/>
  <c r="M92" i="10"/>
  <c r="K92" i="10"/>
  <c r="J92" i="10"/>
  <c r="O91" i="10"/>
  <c r="M91" i="10"/>
  <c r="K91" i="10"/>
  <c r="J91" i="10"/>
  <c r="O90" i="10"/>
  <c r="M90" i="10"/>
  <c r="K90" i="10"/>
  <c r="J90" i="10"/>
  <c r="O89" i="10"/>
  <c r="M89" i="10"/>
  <c r="K89" i="10"/>
  <c r="J89" i="10"/>
  <c r="O88" i="10"/>
  <c r="M88" i="10"/>
  <c r="K88" i="10"/>
  <c r="J88" i="10"/>
  <c r="O87" i="10"/>
  <c r="M87" i="10"/>
  <c r="K87" i="10"/>
  <c r="J87" i="10"/>
  <c r="O86" i="10"/>
  <c r="M86" i="10"/>
  <c r="K86" i="10"/>
  <c r="J86" i="10"/>
  <c r="K85" i="10"/>
  <c r="J85" i="10"/>
  <c r="J84" i="10" s="1"/>
  <c r="P52" i="10"/>
  <c r="O52" i="10"/>
  <c r="N52" i="10"/>
  <c r="M52" i="10"/>
  <c r="I47" i="10"/>
  <c r="N44" i="10"/>
  <c r="K44" i="10"/>
  <c r="G44" i="10"/>
  <c r="O43" i="10"/>
  <c r="L43" i="10"/>
  <c r="I43" i="10"/>
  <c r="O42" i="10"/>
  <c r="L42" i="10"/>
  <c r="I42" i="10"/>
  <c r="K41" i="10"/>
  <c r="G41" i="10"/>
  <c r="O26" i="10"/>
  <c r="P45" i="10" s="1"/>
  <c r="M26" i="10"/>
  <c r="M45" i="10" s="1"/>
  <c r="K26" i="10"/>
  <c r="J45" i="10" s="1"/>
  <c r="J26" i="10"/>
  <c r="O190" i="10" l="1"/>
  <c r="O21" i="10" s="1"/>
  <c r="K342" i="10"/>
  <c r="K341" i="10" s="1"/>
  <c r="O212" i="10"/>
  <c r="O211" i="10" s="1"/>
  <c r="K190" i="10"/>
  <c r="K21" i="10" s="1"/>
  <c r="J136" i="10"/>
  <c r="J18" i="10" s="1"/>
  <c r="M20" i="10"/>
  <c r="M190" i="10"/>
  <c r="M21" i="10" s="1"/>
  <c r="M136" i="10"/>
  <c r="M18" i="10" s="1"/>
  <c r="O136" i="10"/>
  <c r="O18" i="10" s="1"/>
  <c r="M139" i="10"/>
  <c r="M19" i="10" s="1"/>
  <c r="K101" i="10"/>
  <c r="K84" i="10" s="1"/>
  <c r="K16" i="10" s="1"/>
  <c r="M101" i="10"/>
  <c r="M84" i="10" s="1"/>
  <c r="K20" i="10"/>
  <c r="O84" i="10"/>
  <c r="K139" i="10"/>
  <c r="K19" i="10" s="1"/>
  <c r="J212" i="10"/>
  <c r="J211" i="10" s="1"/>
  <c r="J342" i="10"/>
  <c r="J341" i="10" s="1"/>
  <c r="J139" i="10"/>
  <c r="J19" i="10" s="1"/>
  <c r="K212" i="10"/>
  <c r="K211" i="10" s="1"/>
  <c r="J190" i="10"/>
  <c r="J21" i="10" s="1"/>
  <c r="M212" i="10"/>
  <c r="M211" i="10" s="1"/>
  <c r="K82" i="11"/>
  <c r="K81" i="11" s="1"/>
  <c r="K16" i="11" s="1"/>
  <c r="J82" i="11"/>
  <c r="J81" i="11" s="1"/>
  <c r="M82" i="11"/>
  <c r="M81" i="11" s="1"/>
  <c r="K15" i="11"/>
  <c r="K14" i="11" s="1"/>
  <c r="K34" i="11" s="1"/>
  <c r="O82" i="11"/>
  <c r="O81" i="11" s="1"/>
  <c r="K80" i="11"/>
  <c r="K79" i="11" s="1"/>
  <c r="M17" i="11"/>
  <c r="M343" i="10"/>
  <c r="M342" i="10" s="1"/>
  <c r="M341" i="10" s="1"/>
  <c r="O343" i="10"/>
  <c r="O342" i="10" s="1"/>
  <c r="O341" i="10" s="1"/>
  <c r="J16" i="10"/>
  <c r="M17" i="10"/>
  <c r="O17" i="10"/>
  <c r="K17" i="10"/>
  <c r="L45" i="11"/>
  <c r="J46" i="11"/>
  <c r="I46" i="11" s="1"/>
  <c r="K25" i="11"/>
  <c r="J41" i="11" s="1"/>
  <c r="I41" i="11" s="1"/>
  <c r="I45" i="11"/>
  <c r="O45" i="11"/>
  <c r="O45" i="10"/>
  <c r="L45" i="10"/>
  <c r="I45" i="10"/>
  <c r="J15" i="10" l="1"/>
  <c r="J14" i="10" s="1"/>
  <c r="J34" i="10" s="1"/>
  <c r="J25" i="10" s="1"/>
  <c r="O83" i="10"/>
  <c r="O82" i="10" s="1"/>
  <c r="M16" i="10"/>
  <c r="M83" i="10"/>
  <c r="M82" i="10" s="1"/>
  <c r="O16" i="10"/>
  <c r="K15" i="10"/>
  <c r="K14" i="10" s="1"/>
  <c r="K34" i="10" s="1"/>
  <c r="J46" i="10" s="1"/>
  <c r="I46" i="10" s="1"/>
  <c r="O15" i="10"/>
  <c r="O14" i="10" s="1"/>
  <c r="O34" i="10" s="1"/>
  <c r="P46" i="10" s="1"/>
  <c r="O46" i="10" s="1"/>
  <c r="M15" i="10"/>
  <c r="M14" i="10" s="1"/>
  <c r="M34" i="10" s="1"/>
  <c r="M25" i="10" s="1"/>
  <c r="M41" i="10" s="1"/>
  <c r="L41" i="10" s="1"/>
  <c r="K83" i="10"/>
  <c r="K82" i="10" s="1"/>
  <c r="J83" i="10"/>
  <c r="J82" i="10" s="1"/>
  <c r="O80" i="11"/>
  <c r="O79" i="11" s="1"/>
  <c r="O16" i="11"/>
  <c r="O15" i="11" s="1"/>
  <c r="O14" i="11" s="1"/>
  <c r="O34" i="11" s="1"/>
  <c r="M16" i="11"/>
  <c r="M15" i="11" s="1"/>
  <c r="M14" i="11" s="1"/>
  <c r="M34" i="11" s="1"/>
  <c r="M80" i="11"/>
  <c r="M79" i="11" s="1"/>
  <c r="J80" i="11"/>
  <c r="J79" i="11" s="1"/>
  <c r="J16" i="11"/>
  <c r="J15" i="11" s="1"/>
  <c r="J14" i="11" s="1"/>
  <c r="J34" i="11" s="1"/>
  <c r="J25" i="11" s="1"/>
  <c r="J44" i="11"/>
  <c r="I44" i="11" s="1"/>
  <c r="O449" i="9"/>
  <c r="M449" i="9"/>
  <c r="K449" i="9"/>
  <c r="J449" i="9"/>
  <c r="O395" i="9"/>
  <c r="M395" i="9"/>
  <c r="K395" i="9"/>
  <c r="J395" i="9"/>
  <c r="O364" i="9"/>
  <c r="M364" i="9"/>
  <c r="K364" i="9"/>
  <c r="J364" i="9"/>
  <c r="O344" i="9"/>
  <c r="M344" i="9"/>
  <c r="K344" i="9"/>
  <c r="J344" i="9"/>
  <c r="J85" i="9" s="1"/>
  <c r="J84" i="9" s="1"/>
  <c r="O343" i="9"/>
  <c r="M343" i="9"/>
  <c r="K343" i="9"/>
  <c r="J343" i="9"/>
  <c r="O320" i="9"/>
  <c r="M320" i="9"/>
  <c r="K320" i="9"/>
  <c r="J320" i="9"/>
  <c r="O289" i="9"/>
  <c r="M289" i="9"/>
  <c r="K289" i="9"/>
  <c r="J289" i="9"/>
  <c r="O269" i="9"/>
  <c r="M269" i="9"/>
  <c r="K269" i="9"/>
  <c r="J269" i="9"/>
  <c r="O266" i="9"/>
  <c r="M266" i="9"/>
  <c r="K266" i="9"/>
  <c r="J266" i="9"/>
  <c r="J253" i="9"/>
  <c r="O231" i="9"/>
  <c r="M231" i="9"/>
  <c r="K231" i="9"/>
  <c r="J231" i="9"/>
  <c r="O213" i="9"/>
  <c r="M213" i="9"/>
  <c r="K213" i="9"/>
  <c r="J213" i="9"/>
  <c r="O210" i="9"/>
  <c r="M210" i="9"/>
  <c r="K210" i="9"/>
  <c r="J210" i="9"/>
  <c r="O209" i="9"/>
  <c r="M209" i="9"/>
  <c r="K209" i="9"/>
  <c r="J209" i="9"/>
  <c r="O208" i="9"/>
  <c r="M208" i="9"/>
  <c r="K208" i="9"/>
  <c r="J208" i="9"/>
  <c r="O207" i="9"/>
  <c r="M207" i="9"/>
  <c r="K207" i="9"/>
  <c r="J207" i="9"/>
  <c r="O206" i="9"/>
  <c r="M206" i="9"/>
  <c r="K206" i="9"/>
  <c r="J206" i="9"/>
  <c r="O205" i="9"/>
  <c r="M205" i="9"/>
  <c r="K205" i="9"/>
  <c r="J205" i="9"/>
  <c r="O204" i="9"/>
  <c r="M204" i="9"/>
  <c r="K204" i="9"/>
  <c r="J204" i="9"/>
  <c r="O203" i="9"/>
  <c r="M203" i="9"/>
  <c r="K203" i="9"/>
  <c r="J203" i="9"/>
  <c r="O202" i="9"/>
  <c r="M202" i="9"/>
  <c r="K202" i="9"/>
  <c r="J202" i="9"/>
  <c r="O201" i="9"/>
  <c r="M201" i="9"/>
  <c r="K201" i="9"/>
  <c r="J201" i="9"/>
  <c r="O200" i="9"/>
  <c r="M200" i="9"/>
  <c r="K200" i="9"/>
  <c r="J200" i="9"/>
  <c r="O199" i="9"/>
  <c r="M199" i="9"/>
  <c r="K199" i="9"/>
  <c r="J199" i="9"/>
  <c r="O198" i="9"/>
  <c r="M198" i="9"/>
  <c r="K198" i="9"/>
  <c r="J198" i="9"/>
  <c r="O197" i="9"/>
  <c r="M197" i="9"/>
  <c r="K197" i="9"/>
  <c r="J197" i="9"/>
  <c r="O196" i="9"/>
  <c r="M196" i="9"/>
  <c r="K196" i="9"/>
  <c r="J196" i="9"/>
  <c r="O195" i="9"/>
  <c r="M195" i="9"/>
  <c r="K195" i="9"/>
  <c r="J195" i="9"/>
  <c r="O194" i="9"/>
  <c r="M194" i="9"/>
  <c r="K194" i="9"/>
  <c r="J194" i="9"/>
  <c r="O193" i="9"/>
  <c r="M193" i="9"/>
  <c r="K193" i="9"/>
  <c r="J193" i="9"/>
  <c r="O192" i="9"/>
  <c r="M192" i="9"/>
  <c r="K192" i="9"/>
  <c r="J192" i="9"/>
  <c r="O191" i="9"/>
  <c r="O190" i="9" s="1"/>
  <c r="O21" i="9" s="1"/>
  <c r="M191" i="9"/>
  <c r="M190" i="9" s="1"/>
  <c r="M21" i="9" s="1"/>
  <c r="K191" i="9"/>
  <c r="K190" i="9" s="1"/>
  <c r="K21" i="9" s="1"/>
  <c r="J191" i="9"/>
  <c r="O189" i="9"/>
  <c r="M189" i="9"/>
  <c r="K189" i="9"/>
  <c r="J189" i="9"/>
  <c r="O188" i="9"/>
  <c r="M188" i="9"/>
  <c r="K188" i="9"/>
  <c r="J188" i="9"/>
  <c r="O187" i="9"/>
  <c r="M187" i="9"/>
  <c r="K187" i="9"/>
  <c r="J187" i="9"/>
  <c r="O186" i="9"/>
  <c r="M186" i="9"/>
  <c r="K186" i="9"/>
  <c r="J186" i="9"/>
  <c r="O185" i="9"/>
  <c r="M185" i="9"/>
  <c r="K185" i="9"/>
  <c r="J185" i="9"/>
  <c r="O184" i="9"/>
  <c r="M184" i="9"/>
  <c r="K184" i="9"/>
  <c r="J184" i="9"/>
  <c r="O183" i="9"/>
  <c r="M183" i="9"/>
  <c r="K183" i="9"/>
  <c r="J183" i="9"/>
  <c r="O182" i="9"/>
  <c r="M182" i="9"/>
  <c r="K182" i="9"/>
  <c r="J182" i="9"/>
  <c r="O181" i="9"/>
  <c r="M181" i="9"/>
  <c r="K181" i="9"/>
  <c r="J181" i="9"/>
  <c r="O180" i="9"/>
  <c r="M180" i="9"/>
  <c r="K180" i="9"/>
  <c r="J180" i="9"/>
  <c r="O179" i="9"/>
  <c r="M179" i="9"/>
  <c r="K179" i="9"/>
  <c r="J179" i="9"/>
  <c r="O178" i="9"/>
  <c r="M178" i="9"/>
  <c r="K178" i="9"/>
  <c r="J178" i="9"/>
  <c r="O177" i="9"/>
  <c r="M177" i="9"/>
  <c r="K177" i="9"/>
  <c r="J177" i="9"/>
  <c r="O176" i="9"/>
  <c r="M176" i="9"/>
  <c r="K176" i="9"/>
  <c r="J176" i="9"/>
  <c r="O175" i="9"/>
  <c r="M175" i="9"/>
  <c r="K175" i="9"/>
  <c r="J175" i="9"/>
  <c r="O174" i="9"/>
  <c r="M174" i="9"/>
  <c r="K174" i="9"/>
  <c r="J174" i="9"/>
  <c r="O173" i="9"/>
  <c r="M173" i="9"/>
  <c r="K173" i="9"/>
  <c r="J173" i="9"/>
  <c r="O172" i="9"/>
  <c r="M172" i="9"/>
  <c r="K172" i="9"/>
  <c r="J172" i="9"/>
  <c r="O171" i="9"/>
  <c r="M171" i="9"/>
  <c r="K171" i="9"/>
  <c r="J171" i="9"/>
  <c r="O170" i="9"/>
  <c r="M170" i="9"/>
  <c r="K170" i="9"/>
  <c r="J170" i="9"/>
  <c r="O169" i="9"/>
  <c r="M169" i="9"/>
  <c r="K169" i="9"/>
  <c r="J169" i="9"/>
  <c r="O168" i="9"/>
  <c r="M168" i="9"/>
  <c r="K168" i="9"/>
  <c r="J168" i="9"/>
  <c r="O167" i="9"/>
  <c r="M167" i="9"/>
  <c r="K167" i="9"/>
  <c r="J167" i="9"/>
  <c r="O166" i="9"/>
  <c r="M166" i="9"/>
  <c r="K166" i="9"/>
  <c r="J166" i="9"/>
  <c r="O165" i="9"/>
  <c r="M165" i="9"/>
  <c r="K165" i="9"/>
  <c r="J165" i="9"/>
  <c r="O164" i="9"/>
  <c r="M164" i="9"/>
  <c r="K164" i="9"/>
  <c r="J164" i="9"/>
  <c r="O163" i="9"/>
  <c r="M163" i="9"/>
  <c r="K163" i="9"/>
  <c r="J163" i="9"/>
  <c r="O162" i="9"/>
  <c r="M162" i="9"/>
  <c r="K162" i="9"/>
  <c r="J162" i="9"/>
  <c r="O161" i="9"/>
  <c r="M161" i="9"/>
  <c r="K161" i="9"/>
  <c r="J161" i="9"/>
  <c r="O160" i="9"/>
  <c r="O159" i="9" s="1"/>
  <c r="O20" i="9" s="1"/>
  <c r="M160" i="9"/>
  <c r="M159" i="9" s="1"/>
  <c r="M20" i="9" s="1"/>
  <c r="K160" i="9"/>
  <c r="K159" i="9" s="1"/>
  <c r="K20" i="9" s="1"/>
  <c r="J160" i="9"/>
  <c r="O158" i="9"/>
  <c r="M158" i="9"/>
  <c r="K158" i="9"/>
  <c r="J158" i="9"/>
  <c r="O157" i="9"/>
  <c r="M157" i="9"/>
  <c r="K157" i="9"/>
  <c r="J157" i="9"/>
  <c r="O156" i="9"/>
  <c r="M156" i="9"/>
  <c r="K156" i="9"/>
  <c r="J156" i="9"/>
  <c r="O155" i="9"/>
  <c r="M155" i="9"/>
  <c r="K155" i="9"/>
  <c r="J155" i="9"/>
  <c r="O154" i="9"/>
  <c r="M154" i="9"/>
  <c r="K154" i="9"/>
  <c r="J154" i="9"/>
  <c r="O153" i="9"/>
  <c r="M153" i="9"/>
  <c r="K153" i="9"/>
  <c r="J153" i="9"/>
  <c r="O152" i="9"/>
  <c r="M152" i="9"/>
  <c r="K152" i="9"/>
  <c r="J152" i="9"/>
  <c r="O151" i="9"/>
  <c r="M151" i="9"/>
  <c r="K151" i="9"/>
  <c r="J151" i="9"/>
  <c r="O150" i="9"/>
  <c r="M150" i="9"/>
  <c r="K150" i="9"/>
  <c r="J150" i="9"/>
  <c r="O149" i="9"/>
  <c r="M149" i="9"/>
  <c r="K149" i="9"/>
  <c r="J149" i="9"/>
  <c r="O148" i="9"/>
  <c r="M148" i="9"/>
  <c r="K148" i="9"/>
  <c r="J148" i="9"/>
  <c r="O147" i="9"/>
  <c r="M147" i="9"/>
  <c r="K147" i="9"/>
  <c r="J147" i="9"/>
  <c r="O146" i="9"/>
  <c r="M146" i="9"/>
  <c r="K146" i="9"/>
  <c r="J146" i="9"/>
  <c r="O145" i="9"/>
  <c r="M145" i="9"/>
  <c r="K145" i="9"/>
  <c r="J145" i="9"/>
  <c r="O144" i="9"/>
  <c r="M144" i="9"/>
  <c r="K144" i="9"/>
  <c r="J144" i="9"/>
  <c r="O143" i="9"/>
  <c r="M143" i="9"/>
  <c r="K143" i="9"/>
  <c r="J143" i="9"/>
  <c r="O142" i="9"/>
  <c r="M142" i="9"/>
  <c r="K142" i="9"/>
  <c r="J142" i="9"/>
  <c r="O141" i="9"/>
  <c r="M141" i="9"/>
  <c r="K141" i="9"/>
  <c r="J141" i="9"/>
  <c r="O140" i="9"/>
  <c r="M140" i="9"/>
  <c r="K140" i="9"/>
  <c r="J140" i="9"/>
  <c r="J139" i="9" s="1"/>
  <c r="J19" i="9" s="1"/>
  <c r="O138" i="9"/>
  <c r="M138" i="9"/>
  <c r="K138" i="9"/>
  <c r="J138" i="9"/>
  <c r="O137" i="9"/>
  <c r="M137" i="9"/>
  <c r="K137" i="9"/>
  <c r="J137" i="9"/>
  <c r="O135" i="9"/>
  <c r="M135" i="9"/>
  <c r="K135" i="9"/>
  <c r="J135" i="9"/>
  <c r="O134" i="9"/>
  <c r="M134" i="9"/>
  <c r="K134" i="9"/>
  <c r="J134" i="9"/>
  <c r="O133" i="9"/>
  <c r="M133" i="9"/>
  <c r="K133" i="9"/>
  <c r="J133" i="9"/>
  <c r="O132" i="9"/>
  <c r="M132" i="9"/>
  <c r="K132" i="9"/>
  <c r="J132" i="9"/>
  <c r="O131" i="9"/>
  <c r="M131" i="9"/>
  <c r="K131" i="9"/>
  <c r="J131" i="9"/>
  <c r="O130" i="9"/>
  <c r="M130" i="9"/>
  <c r="K130" i="9"/>
  <c r="J130" i="9"/>
  <c r="O129" i="9"/>
  <c r="M129" i="9"/>
  <c r="K129" i="9"/>
  <c r="J129" i="9"/>
  <c r="O128" i="9"/>
  <c r="M128" i="9"/>
  <c r="K128" i="9"/>
  <c r="J128" i="9"/>
  <c r="O127" i="9"/>
  <c r="M127" i="9"/>
  <c r="K127" i="9"/>
  <c r="J127" i="9"/>
  <c r="O126" i="9"/>
  <c r="M126" i="9"/>
  <c r="K126" i="9"/>
  <c r="J126" i="9"/>
  <c r="O125" i="9"/>
  <c r="M125" i="9"/>
  <c r="K125" i="9"/>
  <c r="J125" i="9"/>
  <c r="J124" i="9"/>
  <c r="J123" i="9"/>
  <c r="J105" i="9" s="1"/>
  <c r="O122" i="9"/>
  <c r="M122" i="9"/>
  <c r="K122" i="9"/>
  <c r="J122" i="9"/>
  <c r="O121" i="9"/>
  <c r="M121" i="9"/>
  <c r="K121" i="9"/>
  <c r="J121" i="9"/>
  <c r="O120" i="9"/>
  <c r="M120" i="9"/>
  <c r="K120" i="9"/>
  <c r="J120" i="9"/>
  <c r="O119" i="9"/>
  <c r="M119" i="9"/>
  <c r="K119" i="9"/>
  <c r="J119" i="9"/>
  <c r="O118" i="9"/>
  <c r="M118" i="9"/>
  <c r="K118" i="9"/>
  <c r="J118" i="9"/>
  <c r="O117" i="9"/>
  <c r="M117" i="9"/>
  <c r="K117" i="9"/>
  <c r="J117" i="9"/>
  <c r="O116" i="9"/>
  <c r="M116" i="9"/>
  <c r="K116" i="9"/>
  <c r="J116" i="9"/>
  <c r="O115" i="9"/>
  <c r="M115" i="9"/>
  <c r="K115" i="9"/>
  <c r="J115" i="9"/>
  <c r="O114" i="9"/>
  <c r="M114" i="9"/>
  <c r="K114" i="9"/>
  <c r="J114" i="9"/>
  <c r="O113" i="9"/>
  <c r="M113" i="9"/>
  <c r="K113" i="9"/>
  <c r="J113" i="9"/>
  <c r="O112" i="9"/>
  <c r="M112" i="9"/>
  <c r="K112" i="9"/>
  <c r="J112" i="9"/>
  <c r="O111" i="9"/>
  <c r="M111" i="9"/>
  <c r="K111" i="9"/>
  <c r="J111" i="9"/>
  <c r="O110" i="9"/>
  <c r="M110" i="9"/>
  <c r="K110" i="9"/>
  <c r="J110" i="9"/>
  <c r="O109" i="9"/>
  <c r="M109" i="9"/>
  <c r="K109" i="9"/>
  <c r="J109" i="9"/>
  <c r="O108" i="9"/>
  <c r="M108" i="9"/>
  <c r="K108" i="9"/>
  <c r="J108" i="9"/>
  <c r="O107" i="9"/>
  <c r="M107" i="9"/>
  <c r="K107" i="9"/>
  <c r="J107" i="9"/>
  <c r="O106" i="9"/>
  <c r="M106" i="9"/>
  <c r="K106" i="9"/>
  <c r="J106" i="9"/>
  <c r="O17" i="9"/>
  <c r="M17" i="9"/>
  <c r="K17" i="9"/>
  <c r="J17" i="9"/>
  <c r="O104" i="9"/>
  <c r="M104" i="9"/>
  <c r="K104" i="9"/>
  <c r="J104" i="9"/>
  <c r="O103" i="9"/>
  <c r="M103" i="9"/>
  <c r="K103" i="9"/>
  <c r="J103" i="9"/>
  <c r="O102" i="9"/>
  <c r="M102" i="9"/>
  <c r="K102" i="9"/>
  <c r="J102" i="9"/>
  <c r="O101" i="9"/>
  <c r="M101" i="9"/>
  <c r="K101" i="9"/>
  <c r="J101" i="9"/>
  <c r="O100" i="9"/>
  <c r="M100" i="9"/>
  <c r="K100" i="9"/>
  <c r="J100" i="9"/>
  <c r="O99" i="9"/>
  <c r="M99" i="9"/>
  <c r="K99" i="9"/>
  <c r="J99" i="9"/>
  <c r="O98" i="9"/>
  <c r="M98" i="9"/>
  <c r="K98" i="9"/>
  <c r="J98" i="9"/>
  <c r="O97" i="9"/>
  <c r="M97" i="9"/>
  <c r="K97" i="9"/>
  <c r="J97" i="9"/>
  <c r="O96" i="9"/>
  <c r="M96" i="9"/>
  <c r="K96" i="9"/>
  <c r="J96" i="9"/>
  <c r="O95" i="9"/>
  <c r="M95" i="9"/>
  <c r="K95" i="9"/>
  <c r="J95" i="9"/>
  <c r="O94" i="9"/>
  <c r="M94" i="9"/>
  <c r="K94" i="9"/>
  <c r="J94" i="9"/>
  <c r="O93" i="9"/>
  <c r="M93" i="9"/>
  <c r="K93" i="9"/>
  <c r="J93" i="9"/>
  <c r="O92" i="9"/>
  <c r="M92" i="9"/>
  <c r="K92" i="9"/>
  <c r="J92" i="9"/>
  <c r="O91" i="9"/>
  <c r="M91" i="9"/>
  <c r="K91" i="9"/>
  <c r="J91" i="9"/>
  <c r="O90" i="9"/>
  <c r="M90" i="9"/>
  <c r="K90" i="9"/>
  <c r="J90" i="9"/>
  <c r="O89" i="9"/>
  <c r="M89" i="9"/>
  <c r="K89" i="9"/>
  <c r="J89" i="9"/>
  <c r="O88" i="9"/>
  <c r="M88" i="9"/>
  <c r="K88" i="9"/>
  <c r="J88" i="9"/>
  <c r="O87" i="9"/>
  <c r="M87" i="9"/>
  <c r="K87" i="9"/>
  <c r="J87" i="9"/>
  <c r="O86" i="9"/>
  <c r="M86" i="9"/>
  <c r="K86" i="9"/>
  <c r="J86" i="9"/>
  <c r="O85" i="9"/>
  <c r="O84" i="9" s="1"/>
  <c r="M85" i="9"/>
  <c r="M84" i="9" s="1"/>
  <c r="K85" i="9"/>
  <c r="K84" i="9" s="1"/>
  <c r="P52" i="9"/>
  <c r="O52" i="9"/>
  <c r="N52" i="9"/>
  <c r="M52" i="9"/>
  <c r="I47" i="9"/>
  <c r="N44" i="9"/>
  <c r="K44" i="9"/>
  <c r="G44" i="9"/>
  <c r="O43" i="9"/>
  <c r="L43" i="9"/>
  <c r="I43" i="9"/>
  <c r="O42" i="9"/>
  <c r="L42" i="9"/>
  <c r="I42" i="9"/>
  <c r="K41" i="9"/>
  <c r="G41" i="9"/>
  <c r="O26" i="9"/>
  <c r="P45" i="9" s="1"/>
  <c r="M26" i="9"/>
  <c r="M45" i="9" s="1"/>
  <c r="K26" i="9"/>
  <c r="J45" i="9" s="1"/>
  <c r="J26" i="9"/>
  <c r="O449" i="8"/>
  <c r="M449" i="8"/>
  <c r="K449" i="8"/>
  <c r="J449" i="8"/>
  <c r="O395" i="8"/>
  <c r="M395" i="8"/>
  <c r="K395" i="8"/>
  <c r="J395" i="8"/>
  <c r="O364" i="8"/>
  <c r="M364" i="8"/>
  <c r="K364" i="8"/>
  <c r="J364" i="8"/>
  <c r="O344" i="8"/>
  <c r="O343" i="8" s="1"/>
  <c r="M344" i="8"/>
  <c r="M343" i="8" s="1"/>
  <c r="M342" i="8" s="1"/>
  <c r="M341" i="8" s="1"/>
  <c r="K344" i="8"/>
  <c r="K85" i="8" s="1"/>
  <c r="J344" i="8"/>
  <c r="J85" i="8" s="1"/>
  <c r="J320" i="8"/>
  <c r="O269" i="8"/>
  <c r="M269" i="8"/>
  <c r="K269" i="8"/>
  <c r="J269" i="8"/>
  <c r="O266" i="8"/>
  <c r="M266" i="8"/>
  <c r="K266" i="8"/>
  <c r="J266" i="8"/>
  <c r="O231" i="8"/>
  <c r="O213" i="8" s="1"/>
  <c r="M231" i="8"/>
  <c r="M213" i="8" s="1"/>
  <c r="K231" i="8"/>
  <c r="K213" i="8" s="1"/>
  <c r="J231" i="8"/>
  <c r="J213" i="8" s="1"/>
  <c r="O210" i="8"/>
  <c r="M210" i="8"/>
  <c r="K210" i="8"/>
  <c r="J210" i="8"/>
  <c r="O209" i="8"/>
  <c r="M209" i="8"/>
  <c r="K209" i="8"/>
  <c r="J209" i="8"/>
  <c r="O208" i="8"/>
  <c r="M208" i="8"/>
  <c r="K208" i="8"/>
  <c r="J208" i="8"/>
  <c r="O207" i="8"/>
  <c r="M207" i="8"/>
  <c r="K207" i="8"/>
  <c r="J207" i="8"/>
  <c r="O206" i="8"/>
  <c r="M206" i="8"/>
  <c r="K206" i="8"/>
  <c r="J206" i="8"/>
  <c r="O205" i="8"/>
  <c r="M205" i="8"/>
  <c r="K205" i="8"/>
  <c r="J205" i="8"/>
  <c r="O204" i="8"/>
  <c r="M204" i="8"/>
  <c r="K204" i="8"/>
  <c r="J204" i="8"/>
  <c r="O203" i="8"/>
  <c r="M203" i="8"/>
  <c r="K203" i="8"/>
  <c r="J203" i="8"/>
  <c r="O202" i="8"/>
  <c r="M202" i="8"/>
  <c r="K202" i="8"/>
  <c r="J202" i="8"/>
  <c r="O201" i="8"/>
  <c r="M201" i="8"/>
  <c r="K201" i="8"/>
  <c r="J201" i="8"/>
  <c r="O200" i="8"/>
  <c r="M200" i="8"/>
  <c r="K200" i="8"/>
  <c r="J200" i="8"/>
  <c r="O199" i="8"/>
  <c r="M199" i="8"/>
  <c r="K199" i="8"/>
  <c r="J199" i="8"/>
  <c r="O198" i="8"/>
  <c r="M198" i="8"/>
  <c r="K198" i="8"/>
  <c r="J198" i="8"/>
  <c r="O197" i="8"/>
  <c r="M197" i="8"/>
  <c r="K197" i="8"/>
  <c r="J197" i="8"/>
  <c r="O196" i="8"/>
  <c r="M196" i="8"/>
  <c r="K196" i="8"/>
  <c r="J196" i="8"/>
  <c r="O195" i="8"/>
  <c r="M195" i="8"/>
  <c r="K195" i="8"/>
  <c r="J195" i="8"/>
  <c r="O194" i="8"/>
  <c r="M194" i="8"/>
  <c r="K194" i="8"/>
  <c r="J194" i="8"/>
  <c r="O193" i="8"/>
  <c r="M193" i="8"/>
  <c r="K193" i="8"/>
  <c r="J193" i="8"/>
  <c r="O192" i="8"/>
  <c r="M192" i="8"/>
  <c r="K192" i="8"/>
  <c r="J192" i="8"/>
  <c r="O191" i="8"/>
  <c r="M191" i="8"/>
  <c r="K191" i="8"/>
  <c r="J191" i="8"/>
  <c r="J190" i="8" s="1"/>
  <c r="J21" i="8" s="1"/>
  <c r="O189" i="8"/>
  <c r="M189" i="8"/>
  <c r="K189" i="8"/>
  <c r="J189" i="8"/>
  <c r="O188" i="8"/>
  <c r="M188" i="8"/>
  <c r="K188" i="8"/>
  <c r="J188" i="8"/>
  <c r="O187" i="8"/>
  <c r="M187" i="8"/>
  <c r="K187" i="8"/>
  <c r="J187" i="8"/>
  <c r="O186" i="8"/>
  <c r="M186" i="8"/>
  <c r="K186" i="8"/>
  <c r="J186" i="8"/>
  <c r="O185" i="8"/>
  <c r="M185" i="8"/>
  <c r="K185" i="8"/>
  <c r="J185" i="8"/>
  <c r="O184" i="8"/>
  <c r="M184" i="8"/>
  <c r="K184" i="8"/>
  <c r="J184" i="8"/>
  <c r="O183" i="8"/>
  <c r="M183" i="8"/>
  <c r="K183" i="8"/>
  <c r="J183" i="8"/>
  <c r="O182" i="8"/>
  <c r="M182" i="8"/>
  <c r="K182" i="8"/>
  <c r="J182" i="8"/>
  <c r="O181" i="8"/>
  <c r="M181" i="8"/>
  <c r="K181" i="8"/>
  <c r="J181" i="8"/>
  <c r="O180" i="8"/>
  <c r="M180" i="8"/>
  <c r="K180" i="8"/>
  <c r="J180" i="8"/>
  <c r="O179" i="8"/>
  <c r="M179" i="8"/>
  <c r="K179" i="8"/>
  <c r="J179" i="8"/>
  <c r="O178" i="8"/>
  <c r="M178" i="8"/>
  <c r="K178" i="8"/>
  <c r="J178" i="8"/>
  <c r="O177" i="8"/>
  <c r="M177" i="8"/>
  <c r="K177" i="8"/>
  <c r="J177" i="8"/>
  <c r="O176" i="8"/>
  <c r="M176" i="8"/>
  <c r="K176" i="8"/>
  <c r="J176" i="8"/>
  <c r="O175" i="8"/>
  <c r="M175" i="8"/>
  <c r="K175" i="8"/>
  <c r="J175" i="8"/>
  <c r="O174" i="8"/>
  <c r="M174" i="8"/>
  <c r="K174" i="8"/>
  <c r="J174" i="8"/>
  <c r="O173" i="8"/>
  <c r="M173" i="8"/>
  <c r="K173" i="8"/>
  <c r="J173" i="8"/>
  <c r="O172" i="8"/>
  <c r="M172" i="8"/>
  <c r="K172" i="8"/>
  <c r="J172" i="8"/>
  <c r="O171" i="8"/>
  <c r="M171" i="8"/>
  <c r="K171" i="8"/>
  <c r="J171" i="8"/>
  <c r="O170" i="8"/>
  <c r="M170" i="8"/>
  <c r="K170" i="8"/>
  <c r="J170" i="8"/>
  <c r="O169" i="8"/>
  <c r="M169" i="8"/>
  <c r="K169" i="8"/>
  <c r="J169" i="8"/>
  <c r="O168" i="8"/>
  <c r="M168" i="8"/>
  <c r="K168" i="8"/>
  <c r="J168" i="8"/>
  <c r="O167" i="8"/>
  <c r="M167" i="8"/>
  <c r="K167" i="8"/>
  <c r="J167" i="8"/>
  <c r="O166" i="8"/>
  <c r="M166" i="8"/>
  <c r="K166" i="8"/>
  <c r="J166" i="8"/>
  <c r="O165" i="8"/>
  <c r="M165" i="8"/>
  <c r="K165" i="8"/>
  <c r="J165" i="8"/>
  <c r="O164" i="8"/>
  <c r="M164" i="8"/>
  <c r="K164" i="8"/>
  <c r="J164" i="8"/>
  <c r="O163" i="8"/>
  <c r="M163" i="8"/>
  <c r="K163" i="8"/>
  <c r="J163" i="8"/>
  <c r="O162" i="8"/>
  <c r="M162" i="8"/>
  <c r="K162" i="8"/>
  <c r="J162" i="8"/>
  <c r="O161" i="8"/>
  <c r="M161" i="8"/>
  <c r="K161" i="8"/>
  <c r="J161" i="8"/>
  <c r="O160" i="8"/>
  <c r="M160" i="8"/>
  <c r="K160" i="8"/>
  <c r="J160" i="8"/>
  <c r="O158" i="8"/>
  <c r="M158" i="8"/>
  <c r="K158" i="8"/>
  <c r="J158" i="8"/>
  <c r="O157" i="8"/>
  <c r="M157" i="8"/>
  <c r="K157" i="8"/>
  <c r="J157" i="8"/>
  <c r="O156" i="8"/>
  <c r="M156" i="8"/>
  <c r="K156" i="8"/>
  <c r="J156" i="8"/>
  <c r="O155" i="8"/>
  <c r="M155" i="8"/>
  <c r="K155" i="8"/>
  <c r="J155" i="8"/>
  <c r="O154" i="8"/>
  <c r="M154" i="8"/>
  <c r="K154" i="8"/>
  <c r="J154" i="8"/>
  <c r="O153" i="8"/>
  <c r="M153" i="8"/>
  <c r="K153" i="8"/>
  <c r="J153" i="8"/>
  <c r="O152" i="8"/>
  <c r="M152" i="8"/>
  <c r="K152" i="8"/>
  <c r="J152" i="8"/>
  <c r="O151" i="8"/>
  <c r="M151" i="8"/>
  <c r="K151" i="8"/>
  <c r="J151" i="8"/>
  <c r="O150" i="8"/>
  <c r="M150" i="8"/>
  <c r="K150" i="8"/>
  <c r="J150" i="8"/>
  <c r="O149" i="8"/>
  <c r="M149" i="8"/>
  <c r="K149" i="8"/>
  <c r="J149" i="8"/>
  <c r="O148" i="8"/>
  <c r="M148" i="8"/>
  <c r="K148" i="8"/>
  <c r="J148" i="8"/>
  <c r="O147" i="8"/>
  <c r="M147" i="8"/>
  <c r="K147" i="8"/>
  <c r="J147" i="8"/>
  <c r="O146" i="8"/>
  <c r="M146" i="8"/>
  <c r="K146" i="8"/>
  <c r="J146" i="8"/>
  <c r="O145" i="8"/>
  <c r="M145" i="8"/>
  <c r="K145" i="8"/>
  <c r="J145" i="8"/>
  <c r="O144" i="8"/>
  <c r="M144" i="8"/>
  <c r="K144" i="8"/>
  <c r="J144" i="8"/>
  <c r="O143" i="8"/>
  <c r="M143" i="8"/>
  <c r="K143" i="8"/>
  <c r="J143" i="8"/>
  <c r="O142" i="8"/>
  <c r="M142" i="8"/>
  <c r="K142" i="8"/>
  <c r="J142" i="8"/>
  <c r="O141" i="8"/>
  <c r="M141" i="8"/>
  <c r="K141" i="8"/>
  <c r="J141" i="8"/>
  <c r="O140" i="8"/>
  <c r="M140" i="8"/>
  <c r="M139" i="8" s="1"/>
  <c r="M19" i="8" s="1"/>
  <c r="K140" i="8"/>
  <c r="K139" i="8" s="1"/>
  <c r="K19" i="8" s="1"/>
  <c r="J140" i="8"/>
  <c r="O138" i="8"/>
  <c r="M138" i="8"/>
  <c r="K138" i="8"/>
  <c r="J138" i="8"/>
  <c r="O137" i="8"/>
  <c r="M137" i="8"/>
  <c r="K137" i="8"/>
  <c r="J137" i="8"/>
  <c r="J136" i="8"/>
  <c r="J18" i="8" s="1"/>
  <c r="O135" i="8"/>
  <c r="M135" i="8"/>
  <c r="K135" i="8"/>
  <c r="J135" i="8"/>
  <c r="O134" i="8"/>
  <c r="M134" i="8"/>
  <c r="K134" i="8"/>
  <c r="J134" i="8"/>
  <c r="O133" i="8"/>
  <c r="M133" i="8"/>
  <c r="K133" i="8"/>
  <c r="J133" i="8"/>
  <c r="O132" i="8"/>
  <c r="M132" i="8"/>
  <c r="K132" i="8"/>
  <c r="J132" i="8"/>
  <c r="O131" i="8"/>
  <c r="M131" i="8"/>
  <c r="K131" i="8"/>
  <c r="J131" i="8"/>
  <c r="O130" i="8"/>
  <c r="M130" i="8"/>
  <c r="K130" i="8"/>
  <c r="J130" i="8"/>
  <c r="O129" i="8"/>
  <c r="M129" i="8"/>
  <c r="K129" i="8"/>
  <c r="J129" i="8"/>
  <c r="O128" i="8"/>
  <c r="M128" i="8"/>
  <c r="K128" i="8"/>
  <c r="J128" i="8"/>
  <c r="O127" i="8"/>
  <c r="M127" i="8"/>
  <c r="K127" i="8"/>
  <c r="J127" i="8"/>
  <c r="O126" i="8"/>
  <c r="M126" i="8"/>
  <c r="K126" i="8"/>
  <c r="J126" i="8"/>
  <c r="O125" i="8"/>
  <c r="M125" i="8"/>
  <c r="K125" i="8"/>
  <c r="J125" i="8"/>
  <c r="J124" i="8"/>
  <c r="J123" i="8"/>
  <c r="J17" i="8" s="1"/>
  <c r="O122" i="8"/>
  <c r="M122" i="8"/>
  <c r="K122" i="8"/>
  <c r="J122" i="8"/>
  <c r="O121" i="8"/>
  <c r="M121" i="8"/>
  <c r="K121" i="8"/>
  <c r="J121" i="8"/>
  <c r="O120" i="8"/>
  <c r="M120" i="8"/>
  <c r="K120" i="8"/>
  <c r="J120" i="8"/>
  <c r="O119" i="8"/>
  <c r="M119" i="8"/>
  <c r="K119" i="8"/>
  <c r="J119" i="8"/>
  <c r="O118" i="8"/>
  <c r="M118" i="8"/>
  <c r="K118" i="8"/>
  <c r="J118" i="8"/>
  <c r="O117" i="8"/>
  <c r="M117" i="8"/>
  <c r="K117" i="8"/>
  <c r="J117" i="8"/>
  <c r="O116" i="8"/>
  <c r="M116" i="8"/>
  <c r="K116" i="8"/>
  <c r="J116" i="8"/>
  <c r="O115" i="8"/>
  <c r="M115" i="8"/>
  <c r="K115" i="8"/>
  <c r="J115" i="8"/>
  <c r="O114" i="8"/>
  <c r="M114" i="8"/>
  <c r="K114" i="8"/>
  <c r="J114" i="8"/>
  <c r="O113" i="8"/>
  <c r="M113" i="8"/>
  <c r="K113" i="8"/>
  <c r="J113" i="8"/>
  <c r="O112" i="8"/>
  <c r="M112" i="8"/>
  <c r="K112" i="8"/>
  <c r="J112" i="8"/>
  <c r="O111" i="8"/>
  <c r="M111" i="8"/>
  <c r="K111" i="8"/>
  <c r="J111" i="8"/>
  <c r="O110" i="8"/>
  <c r="M110" i="8"/>
  <c r="K110" i="8"/>
  <c r="J110" i="8"/>
  <c r="O109" i="8"/>
  <c r="M109" i="8"/>
  <c r="K109" i="8"/>
  <c r="J109" i="8"/>
  <c r="O108" i="8"/>
  <c r="M108" i="8"/>
  <c r="K108" i="8"/>
  <c r="J108" i="8"/>
  <c r="O107" i="8"/>
  <c r="M107" i="8"/>
  <c r="K107" i="8"/>
  <c r="J107" i="8"/>
  <c r="O106" i="8"/>
  <c r="M106" i="8"/>
  <c r="K106" i="8"/>
  <c r="J106" i="8"/>
  <c r="K17" i="8"/>
  <c r="O104" i="8"/>
  <c r="M104" i="8"/>
  <c r="K104" i="8"/>
  <c r="J104" i="8"/>
  <c r="O103" i="8"/>
  <c r="M103" i="8"/>
  <c r="K103" i="8"/>
  <c r="J103" i="8"/>
  <c r="O102" i="8"/>
  <c r="M102" i="8"/>
  <c r="K102" i="8"/>
  <c r="J102" i="8"/>
  <c r="O100" i="8"/>
  <c r="M100" i="8"/>
  <c r="K100" i="8"/>
  <c r="J100" i="8"/>
  <c r="O99" i="8"/>
  <c r="M99" i="8"/>
  <c r="K99" i="8"/>
  <c r="J99" i="8"/>
  <c r="O98" i="8"/>
  <c r="M98" i="8"/>
  <c r="K98" i="8"/>
  <c r="J98" i="8"/>
  <c r="O97" i="8"/>
  <c r="M97" i="8"/>
  <c r="K97" i="8"/>
  <c r="J97" i="8"/>
  <c r="O96" i="8"/>
  <c r="M96" i="8"/>
  <c r="K96" i="8"/>
  <c r="J96" i="8"/>
  <c r="O95" i="8"/>
  <c r="M95" i="8"/>
  <c r="K95" i="8"/>
  <c r="J95" i="8"/>
  <c r="O94" i="8"/>
  <c r="M94" i="8"/>
  <c r="K94" i="8"/>
  <c r="J94" i="8"/>
  <c r="O93" i="8"/>
  <c r="M93" i="8"/>
  <c r="K93" i="8"/>
  <c r="J93" i="8"/>
  <c r="O92" i="8"/>
  <c r="M92" i="8"/>
  <c r="K92" i="8"/>
  <c r="J92" i="8"/>
  <c r="O91" i="8"/>
  <c r="M91" i="8"/>
  <c r="K91" i="8"/>
  <c r="J91" i="8"/>
  <c r="O90" i="8"/>
  <c r="M90" i="8"/>
  <c r="K90" i="8"/>
  <c r="J90" i="8"/>
  <c r="O89" i="8"/>
  <c r="M89" i="8"/>
  <c r="K89" i="8"/>
  <c r="J89" i="8"/>
  <c r="O88" i="8"/>
  <c r="M88" i="8"/>
  <c r="K88" i="8"/>
  <c r="J88" i="8"/>
  <c r="O87" i="8"/>
  <c r="M87" i="8"/>
  <c r="K87" i="8"/>
  <c r="J87" i="8"/>
  <c r="O86" i="8"/>
  <c r="M86" i="8"/>
  <c r="K86" i="8"/>
  <c r="J86" i="8"/>
  <c r="P52" i="8"/>
  <c r="O52" i="8"/>
  <c r="N52" i="8"/>
  <c r="M52" i="8"/>
  <c r="I47" i="8"/>
  <c r="N44" i="8"/>
  <c r="K44" i="8"/>
  <c r="G44" i="8"/>
  <c r="O43" i="8"/>
  <c r="L43" i="8"/>
  <c r="I43" i="8"/>
  <c r="O42" i="8"/>
  <c r="L42" i="8"/>
  <c r="I42" i="8"/>
  <c r="K41" i="8"/>
  <c r="G41" i="8"/>
  <c r="O26" i="8"/>
  <c r="P45" i="8" s="1"/>
  <c r="M26" i="8"/>
  <c r="M45" i="8" s="1"/>
  <c r="K26" i="8"/>
  <c r="J45" i="8" s="1"/>
  <c r="J26" i="8"/>
  <c r="O450" i="7"/>
  <c r="M450" i="7"/>
  <c r="K450" i="7"/>
  <c r="J450" i="7"/>
  <c r="O396" i="7"/>
  <c r="M396" i="7"/>
  <c r="K396" i="7"/>
  <c r="J396" i="7"/>
  <c r="O365" i="7"/>
  <c r="M365" i="7"/>
  <c r="K365" i="7"/>
  <c r="J365" i="7"/>
  <c r="O345" i="7"/>
  <c r="M345" i="7"/>
  <c r="K345" i="7"/>
  <c r="J345" i="7"/>
  <c r="O344" i="7"/>
  <c r="O343" i="7" s="1"/>
  <c r="O342" i="7" s="1"/>
  <c r="M344" i="7"/>
  <c r="M343" i="7" s="1"/>
  <c r="M342" i="7" s="1"/>
  <c r="K344" i="7"/>
  <c r="K343" i="7" s="1"/>
  <c r="K342" i="7" s="1"/>
  <c r="J344" i="7"/>
  <c r="J343" i="7" s="1"/>
  <c r="J342" i="7" s="1"/>
  <c r="O321" i="7"/>
  <c r="M321" i="7"/>
  <c r="K321" i="7"/>
  <c r="J321" i="7"/>
  <c r="O290" i="7"/>
  <c r="M290" i="7"/>
  <c r="K290" i="7"/>
  <c r="J290" i="7"/>
  <c r="O270" i="7"/>
  <c r="M270" i="7"/>
  <c r="K270" i="7"/>
  <c r="J270" i="7"/>
  <c r="O267" i="7"/>
  <c r="O213" i="7" s="1"/>
  <c r="O212" i="7" s="1"/>
  <c r="M267" i="7"/>
  <c r="M213" i="7" s="1"/>
  <c r="M212" i="7" s="1"/>
  <c r="K267" i="7"/>
  <c r="K213" i="7" s="1"/>
  <c r="K212" i="7" s="1"/>
  <c r="J267" i="7"/>
  <c r="J213" i="7" s="1"/>
  <c r="J212" i="7" s="1"/>
  <c r="J254" i="7"/>
  <c r="O232" i="7"/>
  <c r="M232" i="7"/>
  <c r="K232" i="7"/>
  <c r="J232" i="7"/>
  <c r="O214" i="7"/>
  <c r="M214" i="7"/>
  <c r="K214" i="7"/>
  <c r="J214" i="7"/>
  <c r="O211" i="7"/>
  <c r="M211" i="7"/>
  <c r="K211" i="7"/>
  <c r="J211" i="7"/>
  <c r="O210" i="7"/>
  <c r="M210" i="7"/>
  <c r="K210" i="7"/>
  <c r="J210" i="7"/>
  <c r="O209" i="7"/>
  <c r="M209" i="7"/>
  <c r="K209" i="7"/>
  <c r="J209" i="7"/>
  <c r="O208" i="7"/>
  <c r="M208" i="7"/>
  <c r="K208" i="7"/>
  <c r="J208" i="7"/>
  <c r="O207" i="7"/>
  <c r="M207" i="7"/>
  <c r="K207" i="7"/>
  <c r="J207" i="7"/>
  <c r="O206" i="7"/>
  <c r="M206" i="7"/>
  <c r="K206" i="7"/>
  <c r="J206" i="7"/>
  <c r="O205" i="7"/>
  <c r="M205" i="7"/>
  <c r="K205" i="7"/>
  <c r="J205" i="7"/>
  <c r="O204" i="7"/>
  <c r="M204" i="7"/>
  <c r="K204" i="7"/>
  <c r="J204" i="7"/>
  <c r="O203" i="7"/>
  <c r="M203" i="7"/>
  <c r="K203" i="7"/>
  <c r="J203" i="7"/>
  <c r="O202" i="7"/>
  <c r="M202" i="7"/>
  <c r="K202" i="7"/>
  <c r="J202" i="7"/>
  <c r="O201" i="7"/>
  <c r="M201" i="7"/>
  <c r="K201" i="7"/>
  <c r="J201" i="7"/>
  <c r="O200" i="7"/>
  <c r="M200" i="7"/>
  <c r="K200" i="7"/>
  <c r="J200" i="7"/>
  <c r="O199" i="7"/>
  <c r="M199" i="7"/>
  <c r="K199" i="7"/>
  <c r="J199" i="7"/>
  <c r="O198" i="7"/>
  <c r="M198" i="7"/>
  <c r="K198" i="7"/>
  <c r="J198" i="7"/>
  <c r="O197" i="7"/>
  <c r="M197" i="7"/>
  <c r="K197" i="7"/>
  <c r="J197" i="7"/>
  <c r="O196" i="7"/>
  <c r="M196" i="7"/>
  <c r="K196" i="7"/>
  <c r="J196" i="7"/>
  <c r="O195" i="7"/>
  <c r="M195" i="7"/>
  <c r="K195" i="7"/>
  <c r="J195" i="7"/>
  <c r="O194" i="7"/>
  <c r="M194" i="7"/>
  <c r="K194" i="7"/>
  <c r="J194" i="7"/>
  <c r="O193" i="7"/>
  <c r="M193" i="7"/>
  <c r="K193" i="7"/>
  <c r="J193" i="7"/>
  <c r="O192" i="7"/>
  <c r="M192" i="7"/>
  <c r="K192" i="7"/>
  <c r="K191" i="7" s="1"/>
  <c r="K21" i="7" s="1"/>
  <c r="J192" i="7"/>
  <c r="J191" i="7" s="1"/>
  <c r="J21" i="7" s="1"/>
  <c r="O191" i="7"/>
  <c r="O21" i="7" s="1"/>
  <c r="M191" i="7"/>
  <c r="M21" i="7" s="1"/>
  <c r="O190" i="7"/>
  <c r="M190" i="7"/>
  <c r="K190" i="7"/>
  <c r="J190" i="7"/>
  <c r="O189" i="7"/>
  <c r="M189" i="7"/>
  <c r="K189" i="7"/>
  <c r="J189" i="7"/>
  <c r="O188" i="7"/>
  <c r="M188" i="7"/>
  <c r="K188" i="7"/>
  <c r="J188" i="7"/>
  <c r="O187" i="7"/>
  <c r="M187" i="7"/>
  <c r="K187" i="7"/>
  <c r="J187" i="7"/>
  <c r="O186" i="7"/>
  <c r="M186" i="7"/>
  <c r="K186" i="7"/>
  <c r="J186" i="7"/>
  <c r="O185" i="7"/>
  <c r="M185" i="7"/>
  <c r="K185" i="7"/>
  <c r="J185" i="7"/>
  <c r="O184" i="7"/>
  <c r="M184" i="7"/>
  <c r="K184" i="7"/>
  <c r="J184" i="7"/>
  <c r="O183" i="7"/>
  <c r="M183" i="7"/>
  <c r="K183" i="7"/>
  <c r="J183" i="7"/>
  <c r="O182" i="7"/>
  <c r="M182" i="7"/>
  <c r="K182" i="7"/>
  <c r="J182" i="7"/>
  <c r="O181" i="7"/>
  <c r="M181" i="7"/>
  <c r="K181" i="7"/>
  <c r="J181" i="7"/>
  <c r="O180" i="7"/>
  <c r="M180" i="7"/>
  <c r="K180" i="7"/>
  <c r="J180" i="7"/>
  <c r="O179" i="7"/>
  <c r="M179" i="7"/>
  <c r="K179" i="7"/>
  <c r="J179" i="7"/>
  <c r="O178" i="7"/>
  <c r="M178" i="7"/>
  <c r="K178" i="7"/>
  <c r="J178" i="7"/>
  <c r="O177" i="7"/>
  <c r="M177" i="7"/>
  <c r="K177" i="7"/>
  <c r="J177" i="7"/>
  <c r="O176" i="7"/>
  <c r="M176" i="7"/>
  <c r="K176" i="7"/>
  <c r="J176" i="7"/>
  <c r="O175" i="7"/>
  <c r="M175" i="7"/>
  <c r="K175" i="7"/>
  <c r="J175" i="7"/>
  <c r="O174" i="7"/>
  <c r="M174" i="7"/>
  <c r="K174" i="7"/>
  <c r="J174" i="7"/>
  <c r="O173" i="7"/>
  <c r="M173" i="7"/>
  <c r="K173" i="7"/>
  <c r="J173" i="7"/>
  <c r="O172" i="7"/>
  <c r="M172" i="7"/>
  <c r="K172" i="7"/>
  <c r="J172" i="7"/>
  <c r="O171" i="7"/>
  <c r="M171" i="7"/>
  <c r="K171" i="7"/>
  <c r="J171" i="7"/>
  <c r="O170" i="7"/>
  <c r="M170" i="7"/>
  <c r="K170" i="7"/>
  <c r="J170" i="7"/>
  <c r="O169" i="7"/>
  <c r="M169" i="7"/>
  <c r="K169" i="7"/>
  <c r="J169" i="7"/>
  <c r="O168" i="7"/>
  <c r="M168" i="7"/>
  <c r="K168" i="7"/>
  <c r="J168" i="7"/>
  <c r="O167" i="7"/>
  <c r="M167" i="7"/>
  <c r="K167" i="7"/>
  <c r="J167" i="7"/>
  <c r="O166" i="7"/>
  <c r="M166" i="7"/>
  <c r="K166" i="7"/>
  <c r="J166" i="7"/>
  <c r="O165" i="7"/>
  <c r="M165" i="7"/>
  <c r="K165" i="7"/>
  <c r="J165" i="7"/>
  <c r="O164" i="7"/>
  <c r="M164" i="7"/>
  <c r="K164" i="7"/>
  <c r="J164" i="7"/>
  <c r="O163" i="7"/>
  <c r="M163" i="7"/>
  <c r="K163" i="7"/>
  <c r="J163" i="7"/>
  <c r="O162" i="7"/>
  <c r="M162" i="7"/>
  <c r="K162" i="7"/>
  <c r="J162" i="7"/>
  <c r="O161" i="7"/>
  <c r="O160" i="7" s="1"/>
  <c r="O20" i="7" s="1"/>
  <c r="M161" i="7"/>
  <c r="M160" i="7" s="1"/>
  <c r="M20" i="7" s="1"/>
  <c r="K161" i="7"/>
  <c r="J161" i="7"/>
  <c r="K160" i="7"/>
  <c r="J160" i="7"/>
  <c r="O159" i="7"/>
  <c r="M159" i="7"/>
  <c r="K159" i="7"/>
  <c r="J159" i="7"/>
  <c r="O158" i="7"/>
  <c r="M158" i="7"/>
  <c r="K158" i="7"/>
  <c r="J158" i="7"/>
  <c r="O157" i="7"/>
  <c r="M157" i="7"/>
  <c r="K157" i="7"/>
  <c r="J157" i="7"/>
  <c r="O156" i="7"/>
  <c r="M156" i="7"/>
  <c r="K156" i="7"/>
  <c r="J156" i="7"/>
  <c r="O155" i="7"/>
  <c r="M155" i="7"/>
  <c r="K155" i="7"/>
  <c r="J155" i="7"/>
  <c r="O154" i="7"/>
  <c r="M154" i="7"/>
  <c r="K154" i="7"/>
  <c r="J154" i="7"/>
  <c r="O153" i="7"/>
  <c r="M153" i="7"/>
  <c r="K153" i="7"/>
  <c r="J153" i="7"/>
  <c r="O152" i="7"/>
  <c r="M152" i="7"/>
  <c r="K152" i="7"/>
  <c r="J152" i="7"/>
  <c r="O151" i="7"/>
  <c r="M151" i="7"/>
  <c r="K151" i="7"/>
  <c r="J151" i="7"/>
  <c r="O150" i="7"/>
  <c r="M150" i="7"/>
  <c r="K150" i="7"/>
  <c r="J150" i="7"/>
  <c r="O149" i="7"/>
  <c r="M149" i="7"/>
  <c r="K149" i="7"/>
  <c r="J149" i="7"/>
  <c r="O148" i="7"/>
  <c r="M148" i="7"/>
  <c r="K148" i="7"/>
  <c r="J148" i="7"/>
  <c r="O147" i="7"/>
  <c r="M147" i="7"/>
  <c r="K147" i="7"/>
  <c r="J147" i="7"/>
  <c r="O146" i="7"/>
  <c r="M146" i="7"/>
  <c r="K146" i="7"/>
  <c r="J146" i="7"/>
  <c r="O145" i="7"/>
  <c r="M145" i="7"/>
  <c r="K145" i="7"/>
  <c r="J145" i="7"/>
  <c r="O144" i="7"/>
  <c r="M144" i="7"/>
  <c r="K144" i="7"/>
  <c r="J144" i="7"/>
  <c r="O143" i="7"/>
  <c r="M143" i="7"/>
  <c r="K143" i="7"/>
  <c r="J143" i="7"/>
  <c r="O142" i="7"/>
  <c r="M142" i="7"/>
  <c r="K142" i="7"/>
  <c r="J142" i="7"/>
  <c r="O141" i="7"/>
  <c r="O140" i="7" s="1"/>
  <c r="O19" i="7" s="1"/>
  <c r="M141" i="7"/>
  <c r="M140" i="7" s="1"/>
  <c r="M19" i="7" s="1"/>
  <c r="K141" i="7"/>
  <c r="J141" i="7"/>
  <c r="K140" i="7"/>
  <c r="J140" i="7"/>
  <c r="J19" i="7" s="1"/>
  <c r="O139" i="7"/>
  <c r="O137" i="7" s="1"/>
  <c r="O18" i="7" s="1"/>
  <c r="M139" i="7"/>
  <c r="M137" i="7" s="1"/>
  <c r="M18" i="7" s="1"/>
  <c r="K139" i="7"/>
  <c r="J139" i="7"/>
  <c r="O138" i="7"/>
  <c r="M138" i="7"/>
  <c r="K138" i="7"/>
  <c r="K137" i="7" s="1"/>
  <c r="K18" i="7" s="1"/>
  <c r="J138" i="7"/>
  <c r="J137" i="7" s="1"/>
  <c r="J18" i="7" s="1"/>
  <c r="O136" i="7"/>
  <c r="M136" i="7"/>
  <c r="K136" i="7"/>
  <c r="J136" i="7"/>
  <c r="O135" i="7"/>
  <c r="M135" i="7"/>
  <c r="K135" i="7"/>
  <c r="J135" i="7"/>
  <c r="O134" i="7"/>
  <c r="M134" i="7"/>
  <c r="K134" i="7"/>
  <c r="J134" i="7"/>
  <c r="O133" i="7"/>
  <c r="M133" i="7"/>
  <c r="K133" i="7"/>
  <c r="J133" i="7"/>
  <c r="O132" i="7"/>
  <c r="M132" i="7"/>
  <c r="K132" i="7"/>
  <c r="J132" i="7"/>
  <c r="O131" i="7"/>
  <c r="M131" i="7"/>
  <c r="K131" i="7"/>
  <c r="J131" i="7"/>
  <c r="O130" i="7"/>
  <c r="M130" i="7"/>
  <c r="K130" i="7"/>
  <c r="J130" i="7"/>
  <c r="O129" i="7"/>
  <c r="M129" i="7"/>
  <c r="K129" i="7"/>
  <c r="J129" i="7"/>
  <c r="O128" i="7"/>
  <c r="M128" i="7"/>
  <c r="K128" i="7"/>
  <c r="J128" i="7"/>
  <c r="O127" i="7"/>
  <c r="M127" i="7"/>
  <c r="K127" i="7"/>
  <c r="J127" i="7"/>
  <c r="O126" i="7"/>
  <c r="M126" i="7"/>
  <c r="K126" i="7"/>
  <c r="J126" i="7"/>
  <c r="J125" i="7"/>
  <c r="J124" i="7"/>
  <c r="J106" i="7" s="1"/>
  <c r="J17" i="7" s="1"/>
  <c r="O123" i="7"/>
  <c r="M123" i="7"/>
  <c r="K123" i="7"/>
  <c r="J123" i="7"/>
  <c r="O122" i="7"/>
  <c r="M122" i="7"/>
  <c r="K122" i="7"/>
  <c r="J122" i="7"/>
  <c r="O121" i="7"/>
  <c r="M121" i="7"/>
  <c r="K121" i="7"/>
  <c r="J121" i="7"/>
  <c r="O120" i="7"/>
  <c r="M120" i="7"/>
  <c r="K120" i="7"/>
  <c r="J120" i="7"/>
  <c r="O119" i="7"/>
  <c r="M119" i="7"/>
  <c r="K119" i="7"/>
  <c r="J119" i="7"/>
  <c r="O118" i="7"/>
  <c r="M118" i="7"/>
  <c r="K118" i="7"/>
  <c r="J118" i="7"/>
  <c r="O117" i="7"/>
  <c r="M117" i="7"/>
  <c r="K117" i="7"/>
  <c r="J117" i="7"/>
  <c r="O116" i="7"/>
  <c r="M116" i="7"/>
  <c r="K116" i="7"/>
  <c r="J116" i="7"/>
  <c r="O115" i="7"/>
  <c r="M115" i="7"/>
  <c r="K115" i="7"/>
  <c r="J115" i="7"/>
  <c r="O114" i="7"/>
  <c r="M114" i="7"/>
  <c r="K114" i="7"/>
  <c r="J114" i="7"/>
  <c r="O113" i="7"/>
  <c r="M113" i="7"/>
  <c r="K113" i="7"/>
  <c r="J113" i="7"/>
  <c r="O112" i="7"/>
  <c r="M112" i="7"/>
  <c r="K112" i="7"/>
  <c r="J112" i="7"/>
  <c r="O111" i="7"/>
  <c r="M111" i="7"/>
  <c r="K111" i="7"/>
  <c r="J111" i="7"/>
  <c r="O110" i="7"/>
  <c r="M110" i="7"/>
  <c r="K110" i="7"/>
  <c r="J110" i="7"/>
  <c r="O109" i="7"/>
  <c r="M109" i="7"/>
  <c r="K109" i="7"/>
  <c r="J109" i="7"/>
  <c r="O108" i="7"/>
  <c r="M108" i="7"/>
  <c r="K108" i="7"/>
  <c r="J108" i="7"/>
  <c r="O107" i="7"/>
  <c r="M107" i="7"/>
  <c r="K107" i="7"/>
  <c r="J107" i="7"/>
  <c r="M17" i="7"/>
  <c r="O105" i="7"/>
  <c r="M105" i="7"/>
  <c r="K105" i="7"/>
  <c r="J105" i="7"/>
  <c r="O104" i="7"/>
  <c r="M104" i="7"/>
  <c r="K104" i="7"/>
  <c r="J104" i="7"/>
  <c r="O103" i="7"/>
  <c r="M103" i="7"/>
  <c r="K103" i="7"/>
  <c r="J103" i="7"/>
  <c r="O102" i="7"/>
  <c r="M102" i="7"/>
  <c r="K102" i="7"/>
  <c r="J102" i="7"/>
  <c r="O101" i="7"/>
  <c r="M101" i="7"/>
  <c r="K101" i="7"/>
  <c r="J101" i="7"/>
  <c r="O100" i="7"/>
  <c r="M100" i="7"/>
  <c r="K100" i="7"/>
  <c r="J100" i="7"/>
  <c r="O99" i="7"/>
  <c r="M99" i="7"/>
  <c r="K99" i="7"/>
  <c r="J99" i="7"/>
  <c r="O98" i="7"/>
  <c r="M98" i="7"/>
  <c r="K98" i="7"/>
  <c r="J98" i="7"/>
  <c r="O97" i="7"/>
  <c r="M97" i="7"/>
  <c r="K97" i="7"/>
  <c r="J97" i="7"/>
  <c r="O96" i="7"/>
  <c r="M96" i="7"/>
  <c r="K96" i="7"/>
  <c r="J96" i="7"/>
  <c r="O95" i="7"/>
  <c r="M95" i="7"/>
  <c r="K95" i="7"/>
  <c r="J95" i="7"/>
  <c r="O94" i="7"/>
  <c r="M94" i="7"/>
  <c r="K94" i="7"/>
  <c r="J94" i="7"/>
  <c r="O93" i="7"/>
  <c r="M93" i="7"/>
  <c r="K93" i="7"/>
  <c r="J93" i="7"/>
  <c r="O92" i="7"/>
  <c r="M92" i="7"/>
  <c r="K92" i="7"/>
  <c r="J92" i="7"/>
  <c r="O91" i="7"/>
  <c r="M91" i="7"/>
  <c r="K91" i="7"/>
  <c r="J91" i="7"/>
  <c r="O90" i="7"/>
  <c r="M90" i="7"/>
  <c r="K90" i="7"/>
  <c r="J90" i="7"/>
  <c r="O89" i="7"/>
  <c r="M89" i="7"/>
  <c r="K89" i="7"/>
  <c r="J89" i="7"/>
  <c r="O88" i="7"/>
  <c r="M88" i="7"/>
  <c r="K88" i="7"/>
  <c r="J88" i="7"/>
  <c r="O87" i="7"/>
  <c r="M87" i="7"/>
  <c r="K87" i="7"/>
  <c r="J87" i="7"/>
  <c r="O86" i="7"/>
  <c r="M86" i="7"/>
  <c r="M85" i="7" s="1"/>
  <c r="M16" i="7" s="1"/>
  <c r="K86" i="7"/>
  <c r="K85" i="7" s="1"/>
  <c r="J86" i="7"/>
  <c r="J85" i="7" s="1"/>
  <c r="O85" i="7"/>
  <c r="O16" i="7" s="1"/>
  <c r="P52" i="7"/>
  <c r="O52" i="7"/>
  <c r="N52" i="7"/>
  <c r="M52" i="7"/>
  <c r="I47" i="7"/>
  <c r="N44" i="7"/>
  <c r="K44" i="7"/>
  <c r="G44" i="7"/>
  <c r="O43" i="7"/>
  <c r="L43" i="7"/>
  <c r="I43" i="7"/>
  <c r="O42" i="7"/>
  <c r="L42" i="7"/>
  <c r="I42" i="7"/>
  <c r="K41" i="7"/>
  <c r="G41" i="7"/>
  <c r="O26" i="7"/>
  <c r="P45" i="7" s="1"/>
  <c r="M26" i="7"/>
  <c r="M45" i="7" s="1"/>
  <c r="K26" i="7"/>
  <c r="J45" i="7" s="1"/>
  <c r="J26" i="7"/>
  <c r="K20" i="7"/>
  <c r="J20" i="7"/>
  <c r="K19" i="7"/>
  <c r="O449" i="6"/>
  <c r="M449" i="6"/>
  <c r="K449" i="6"/>
  <c r="J449" i="6"/>
  <c r="O395" i="6"/>
  <c r="M395" i="6"/>
  <c r="K395" i="6"/>
  <c r="J395" i="6"/>
  <c r="O364" i="6"/>
  <c r="M364" i="6"/>
  <c r="K364" i="6"/>
  <c r="J364" i="6"/>
  <c r="O344" i="6"/>
  <c r="M344" i="6"/>
  <c r="M85" i="6" s="1"/>
  <c r="M84" i="6" s="1"/>
  <c r="M16" i="6" s="1"/>
  <c r="K344" i="6"/>
  <c r="K343" i="6" s="1"/>
  <c r="K342" i="6" s="1"/>
  <c r="K341" i="6" s="1"/>
  <c r="J344" i="6"/>
  <c r="J343" i="6" s="1"/>
  <c r="J342" i="6" s="1"/>
  <c r="J341" i="6" s="1"/>
  <c r="O343" i="6"/>
  <c r="O342" i="6" s="1"/>
  <c r="O341" i="6" s="1"/>
  <c r="M343" i="6"/>
  <c r="M342" i="6" s="1"/>
  <c r="M341" i="6" s="1"/>
  <c r="O320" i="6"/>
  <c r="M320" i="6"/>
  <c r="K320" i="6"/>
  <c r="J320" i="6"/>
  <c r="O289" i="6"/>
  <c r="M289" i="6"/>
  <c r="K289" i="6"/>
  <c r="J289" i="6"/>
  <c r="O269" i="6"/>
  <c r="M269" i="6"/>
  <c r="K269" i="6"/>
  <c r="K212" i="6" s="1"/>
  <c r="K211" i="6" s="1"/>
  <c r="J269" i="6"/>
  <c r="O266" i="6"/>
  <c r="M266" i="6"/>
  <c r="M212" i="6" s="1"/>
  <c r="M211" i="6" s="1"/>
  <c r="K266" i="6"/>
  <c r="J266" i="6"/>
  <c r="J253" i="6"/>
  <c r="O231" i="6"/>
  <c r="M231" i="6"/>
  <c r="K231" i="6"/>
  <c r="J231" i="6"/>
  <c r="O213" i="6"/>
  <c r="M213" i="6"/>
  <c r="K213" i="6"/>
  <c r="J213" i="6"/>
  <c r="O212" i="6"/>
  <c r="O211" i="6" s="1"/>
  <c r="J212" i="6"/>
  <c r="J211" i="6" s="1"/>
  <c r="O210" i="6"/>
  <c r="M210" i="6"/>
  <c r="K210" i="6"/>
  <c r="J210" i="6"/>
  <c r="O209" i="6"/>
  <c r="M209" i="6"/>
  <c r="K209" i="6"/>
  <c r="J209" i="6"/>
  <c r="O208" i="6"/>
  <c r="M208" i="6"/>
  <c r="K208" i="6"/>
  <c r="J208" i="6"/>
  <c r="O207" i="6"/>
  <c r="M207" i="6"/>
  <c r="K207" i="6"/>
  <c r="J207" i="6"/>
  <c r="O206" i="6"/>
  <c r="M206" i="6"/>
  <c r="K206" i="6"/>
  <c r="J206" i="6"/>
  <c r="O205" i="6"/>
  <c r="M205" i="6"/>
  <c r="K205" i="6"/>
  <c r="J205" i="6"/>
  <c r="O204" i="6"/>
  <c r="M204" i="6"/>
  <c r="K204" i="6"/>
  <c r="J204" i="6"/>
  <c r="O203" i="6"/>
  <c r="M203" i="6"/>
  <c r="K203" i="6"/>
  <c r="J203" i="6"/>
  <c r="O202" i="6"/>
  <c r="M202" i="6"/>
  <c r="K202" i="6"/>
  <c r="J202" i="6"/>
  <c r="O201" i="6"/>
  <c r="M201" i="6"/>
  <c r="K201" i="6"/>
  <c r="J201" i="6"/>
  <c r="O200" i="6"/>
  <c r="M200" i="6"/>
  <c r="K200" i="6"/>
  <c r="J200" i="6"/>
  <c r="O199" i="6"/>
  <c r="M199" i="6"/>
  <c r="K199" i="6"/>
  <c r="J199" i="6"/>
  <c r="O198" i="6"/>
  <c r="M198" i="6"/>
  <c r="K198" i="6"/>
  <c r="J198" i="6"/>
  <c r="O197" i="6"/>
  <c r="M197" i="6"/>
  <c r="K197" i="6"/>
  <c r="J197" i="6"/>
  <c r="O196" i="6"/>
  <c r="M196" i="6"/>
  <c r="K196" i="6"/>
  <c r="J196" i="6"/>
  <c r="O195" i="6"/>
  <c r="M195" i="6"/>
  <c r="K195" i="6"/>
  <c r="J195" i="6"/>
  <c r="O194" i="6"/>
  <c r="M194" i="6"/>
  <c r="K194" i="6"/>
  <c r="J194" i="6"/>
  <c r="O193" i="6"/>
  <c r="M193" i="6"/>
  <c r="K193" i="6"/>
  <c r="J193" i="6"/>
  <c r="O192" i="6"/>
  <c r="M192" i="6"/>
  <c r="K192" i="6"/>
  <c r="J192" i="6"/>
  <c r="O191" i="6"/>
  <c r="M191" i="6"/>
  <c r="M190" i="6" s="1"/>
  <c r="M21" i="6" s="1"/>
  <c r="K191" i="6"/>
  <c r="J191" i="6"/>
  <c r="J190" i="6" s="1"/>
  <c r="J21" i="6" s="1"/>
  <c r="O190" i="6"/>
  <c r="O21" i="6" s="1"/>
  <c r="K190" i="6"/>
  <c r="O189" i="6"/>
  <c r="M189" i="6"/>
  <c r="K189" i="6"/>
  <c r="J189" i="6"/>
  <c r="O188" i="6"/>
  <c r="M188" i="6"/>
  <c r="K188" i="6"/>
  <c r="J188" i="6"/>
  <c r="O187" i="6"/>
  <c r="M187" i="6"/>
  <c r="K187" i="6"/>
  <c r="J187" i="6"/>
  <c r="O186" i="6"/>
  <c r="M186" i="6"/>
  <c r="K186" i="6"/>
  <c r="J186" i="6"/>
  <c r="O185" i="6"/>
  <c r="M185" i="6"/>
  <c r="K185" i="6"/>
  <c r="J185" i="6"/>
  <c r="O184" i="6"/>
  <c r="M184" i="6"/>
  <c r="K184" i="6"/>
  <c r="J184" i="6"/>
  <c r="O183" i="6"/>
  <c r="M183" i="6"/>
  <c r="K183" i="6"/>
  <c r="J183" i="6"/>
  <c r="O182" i="6"/>
  <c r="M182" i="6"/>
  <c r="K182" i="6"/>
  <c r="J182" i="6"/>
  <c r="O181" i="6"/>
  <c r="M181" i="6"/>
  <c r="K181" i="6"/>
  <c r="J181" i="6"/>
  <c r="O180" i="6"/>
  <c r="M180" i="6"/>
  <c r="K180" i="6"/>
  <c r="J180" i="6"/>
  <c r="O179" i="6"/>
  <c r="M179" i="6"/>
  <c r="K179" i="6"/>
  <c r="J179" i="6"/>
  <c r="O178" i="6"/>
  <c r="M178" i="6"/>
  <c r="K178" i="6"/>
  <c r="J178" i="6"/>
  <c r="O177" i="6"/>
  <c r="M177" i="6"/>
  <c r="K177" i="6"/>
  <c r="J177" i="6"/>
  <c r="O176" i="6"/>
  <c r="M176" i="6"/>
  <c r="K176" i="6"/>
  <c r="J176" i="6"/>
  <c r="O175" i="6"/>
  <c r="M175" i="6"/>
  <c r="K175" i="6"/>
  <c r="J175" i="6"/>
  <c r="O174" i="6"/>
  <c r="M174" i="6"/>
  <c r="K174" i="6"/>
  <c r="J174" i="6"/>
  <c r="O173" i="6"/>
  <c r="M173" i="6"/>
  <c r="K173" i="6"/>
  <c r="J173" i="6"/>
  <c r="O172" i="6"/>
  <c r="M172" i="6"/>
  <c r="K172" i="6"/>
  <c r="J172" i="6"/>
  <c r="O171" i="6"/>
  <c r="M171" i="6"/>
  <c r="K171" i="6"/>
  <c r="J171" i="6"/>
  <c r="O170" i="6"/>
  <c r="M170" i="6"/>
  <c r="K170" i="6"/>
  <c r="J170" i="6"/>
  <c r="O169" i="6"/>
  <c r="M169" i="6"/>
  <c r="K169" i="6"/>
  <c r="J169" i="6"/>
  <c r="O168" i="6"/>
  <c r="M168" i="6"/>
  <c r="K168" i="6"/>
  <c r="J168" i="6"/>
  <c r="O167" i="6"/>
  <c r="M167" i="6"/>
  <c r="K167" i="6"/>
  <c r="J167" i="6"/>
  <c r="O166" i="6"/>
  <c r="M166" i="6"/>
  <c r="K166" i="6"/>
  <c r="J166" i="6"/>
  <c r="O165" i="6"/>
  <c r="M165" i="6"/>
  <c r="K165" i="6"/>
  <c r="J165" i="6"/>
  <c r="O164" i="6"/>
  <c r="M164" i="6"/>
  <c r="K164" i="6"/>
  <c r="J164" i="6"/>
  <c r="O163" i="6"/>
  <c r="M163" i="6"/>
  <c r="K163" i="6"/>
  <c r="J163" i="6"/>
  <c r="O162" i="6"/>
  <c r="M162" i="6"/>
  <c r="K162" i="6"/>
  <c r="J162" i="6"/>
  <c r="O161" i="6"/>
  <c r="M161" i="6"/>
  <c r="K161" i="6"/>
  <c r="J161" i="6"/>
  <c r="O160" i="6"/>
  <c r="O159" i="6" s="1"/>
  <c r="O20" i="6" s="1"/>
  <c r="M160" i="6"/>
  <c r="K160" i="6"/>
  <c r="K159" i="6" s="1"/>
  <c r="K20" i="6" s="1"/>
  <c r="J160" i="6"/>
  <c r="M159" i="6"/>
  <c r="M20" i="6" s="1"/>
  <c r="J159" i="6"/>
  <c r="J20" i="6" s="1"/>
  <c r="O158" i="6"/>
  <c r="M158" i="6"/>
  <c r="K158" i="6"/>
  <c r="J158" i="6"/>
  <c r="O157" i="6"/>
  <c r="M157" i="6"/>
  <c r="K157" i="6"/>
  <c r="J157" i="6"/>
  <c r="O156" i="6"/>
  <c r="M156" i="6"/>
  <c r="K156" i="6"/>
  <c r="J156" i="6"/>
  <c r="O155" i="6"/>
  <c r="M155" i="6"/>
  <c r="K155" i="6"/>
  <c r="J155" i="6"/>
  <c r="O154" i="6"/>
  <c r="M154" i="6"/>
  <c r="K154" i="6"/>
  <c r="J154" i="6"/>
  <c r="O153" i="6"/>
  <c r="M153" i="6"/>
  <c r="K153" i="6"/>
  <c r="J153" i="6"/>
  <c r="O152" i="6"/>
  <c r="M152" i="6"/>
  <c r="K152" i="6"/>
  <c r="J152" i="6"/>
  <c r="O151" i="6"/>
  <c r="M151" i="6"/>
  <c r="K151" i="6"/>
  <c r="J151" i="6"/>
  <c r="O150" i="6"/>
  <c r="M150" i="6"/>
  <c r="K150" i="6"/>
  <c r="J150" i="6"/>
  <c r="O149" i="6"/>
  <c r="M149" i="6"/>
  <c r="K149" i="6"/>
  <c r="J149" i="6"/>
  <c r="O148" i="6"/>
  <c r="M148" i="6"/>
  <c r="K148" i="6"/>
  <c r="J148" i="6"/>
  <c r="O147" i="6"/>
  <c r="M147" i="6"/>
  <c r="K147" i="6"/>
  <c r="J147" i="6"/>
  <c r="O146" i="6"/>
  <c r="M146" i="6"/>
  <c r="K146" i="6"/>
  <c r="J146" i="6"/>
  <c r="O145" i="6"/>
  <c r="M145" i="6"/>
  <c r="K145" i="6"/>
  <c r="J145" i="6"/>
  <c r="O144" i="6"/>
  <c r="M144" i="6"/>
  <c r="K144" i="6"/>
  <c r="J144" i="6"/>
  <c r="O143" i="6"/>
  <c r="M143" i="6"/>
  <c r="K143" i="6"/>
  <c r="J143" i="6"/>
  <c r="O142" i="6"/>
  <c r="M142" i="6"/>
  <c r="K142" i="6"/>
  <c r="J142" i="6"/>
  <c r="O141" i="6"/>
  <c r="M141" i="6"/>
  <c r="M139" i="6" s="1"/>
  <c r="M19" i="6" s="1"/>
  <c r="K141" i="6"/>
  <c r="J141" i="6"/>
  <c r="O140" i="6"/>
  <c r="O139" i="6" s="1"/>
  <c r="O19" i="6" s="1"/>
  <c r="M140" i="6"/>
  <c r="K140" i="6"/>
  <c r="K139" i="6" s="1"/>
  <c r="K19" i="6" s="1"/>
  <c r="J140" i="6"/>
  <c r="J139" i="6"/>
  <c r="O138" i="6"/>
  <c r="M138" i="6"/>
  <c r="K138" i="6"/>
  <c r="J138" i="6"/>
  <c r="O137" i="6"/>
  <c r="M137" i="6"/>
  <c r="M136" i="6" s="1"/>
  <c r="M18" i="6" s="1"/>
  <c r="K137" i="6"/>
  <c r="J137" i="6"/>
  <c r="J136" i="6" s="1"/>
  <c r="J18" i="6" s="1"/>
  <c r="O136" i="6"/>
  <c r="O18" i="6" s="1"/>
  <c r="K136" i="6"/>
  <c r="O135" i="6"/>
  <c r="M135" i="6"/>
  <c r="K135" i="6"/>
  <c r="J135" i="6"/>
  <c r="O134" i="6"/>
  <c r="M134" i="6"/>
  <c r="K134" i="6"/>
  <c r="J134" i="6"/>
  <c r="O133" i="6"/>
  <c r="M133" i="6"/>
  <c r="K133" i="6"/>
  <c r="J133" i="6"/>
  <c r="O132" i="6"/>
  <c r="M132" i="6"/>
  <c r="K132" i="6"/>
  <c r="J132" i="6"/>
  <c r="O131" i="6"/>
  <c r="M131" i="6"/>
  <c r="K131" i="6"/>
  <c r="J131" i="6"/>
  <c r="O130" i="6"/>
  <c r="M130" i="6"/>
  <c r="K130" i="6"/>
  <c r="J130" i="6"/>
  <c r="O129" i="6"/>
  <c r="M129" i="6"/>
  <c r="K129" i="6"/>
  <c r="J129" i="6"/>
  <c r="O128" i="6"/>
  <c r="M128" i="6"/>
  <c r="K128" i="6"/>
  <c r="J128" i="6"/>
  <c r="O127" i="6"/>
  <c r="M127" i="6"/>
  <c r="K127" i="6"/>
  <c r="J127" i="6"/>
  <c r="O126" i="6"/>
  <c r="M126" i="6"/>
  <c r="K126" i="6"/>
  <c r="J126" i="6"/>
  <c r="O125" i="6"/>
  <c r="M125" i="6"/>
  <c r="K125" i="6"/>
  <c r="J125" i="6"/>
  <c r="J124" i="6"/>
  <c r="J123" i="6"/>
  <c r="J105" i="6" s="1"/>
  <c r="O122" i="6"/>
  <c r="M122" i="6"/>
  <c r="K122" i="6"/>
  <c r="J122" i="6"/>
  <c r="O121" i="6"/>
  <c r="M121" i="6"/>
  <c r="K121" i="6"/>
  <c r="J121" i="6"/>
  <c r="O120" i="6"/>
  <c r="M120" i="6"/>
  <c r="K120" i="6"/>
  <c r="J120" i="6"/>
  <c r="O119" i="6"/>
  <c r="M119" i="6"/>
  <c r="K119" i="6"/>
  <c r="J119" i="6"/>
  <c r="O118" i="6"/>
  <c r="M118" i="6"/>
  <c r="K118" i="6"/>
  <c r="J118" i="6"/>
  <c r="O117" i="6"/>
  <c r="M117" i="6"/>
  <c r="K117" i="6"/>
  <c r="J117" i="6"/>
  <c r="O116" i="6"/>
  <c r="M116" i="6"/>
  <c r="K116" i="6"/>
  <c r="J116" i="6"/>
  <c r="O115" i="6"/>
  <c r="M115" i="6"/>
  <c r="K115" i="6"/>
  <c r="J115" i="6"/>
  <c r="O114" i="6"/>
  <c r="M114" i="6"/>
  <c r="K114" i="6"/>
  <c r="J114" i="6"/>
  <c r="O113" i="6"/>
  <c r="M113" i="6"/>
  <c r="K113" i="6"/>
  <c r="J113" i="6"/>
  <c r="O112" i="6"/>
  <c r="M112" i="6"/>
  <c r="K112" i="6"/>
  <c r="J112" i="6"/>
  <c r="O111" i="6"/>
  <c r="M111" i="6"/>
  <c r="K111" i="6"/>
  <c r="J111" i="6"/>
  <c r="O110" i="6"/>
  <c r="M110" i="6"/>
  <c r="K110" i="6"/>
  <c r="J110" i="6"/>
  <c r="O109" i="6"/>
  <c r="M109" i="6"/>
  <c r="K109" i="6"/>
  <c r="J109" i="6"/>
  <c r="O108" i="6"/>
  <c r="M108" i="6"/>
  <c r="K108" i="6"/>
  <c r="J108" i="6"/>
  <c r="O107" i="6"/>
  <c r="M107" i="6"/>
  <c r="K107" i="6"/>
  <c r="J107" i="6"/>
  <c r="O106" i="6"/>
  <c r="M106" i="6"/>
  <c r="K106" i="6"/>
  <c r="J106" i="6"/>
  <c r="O17" i="6"/>
  <c r="M17" i="6"/>
  <c r="O104" i="6"/>
  <c r="M104" i="6"/>
  <c r="K104" i="6"/>
  <c r="J104" i="6"/>
  <c r="O103" i="6"/>
  <c r="M103" i="6"/>
  <c r="K103" i="6"/>
  <c r="J103" i="6"/>
  <c r="O102" i="6"/>
  <c r="M102" i="6"/>
  <c r="K102" i="6"/>
  <c r="J102" i="6"/>
  <c r="O101" i="6"/>
  <c r="M101" i="6"/>
  <c r="K101" i="6"/>
  <c r="J101" i="6"/>
  <c r="O100" i="6"/>
  <c r="M100" i="6"/>
  <c r="K100" i="6"/>
  <c r="J100" i="6"/>
  <c r="O99" i="6"/>
  <c r="M99" i="6"/>
  <c r="K99" i="6"/>
  <c r="J99" i="6"/>
  <c r="O98" i="6"/>
  <c r="M98" i="6"/>
  <c r="K98" i="6"/>
  <c r="J98" i="6"/>
  <c r="O97" i="6"/>
  <c r="M97" i="6"/>
  <c r="K97" i="6"/>
  <c r="J97" i="6"/>
  <c r="O96" i="6"/>
  <c r="M96" i="6"/>
  <c r="K96" i="6"/>
  <c r="J96" i="6"/>
  <c r="O95" i="6"/>
  <c r="M95" i="6"/>
  <c r="K95" i="6"/>
  <c r="J95" i="6"/>
  <c r="O94" i="6"/>
  <c r="M94" i="6"/>
  <c r="K94" i="6"/>
  <c r="J94" i="6"/>
  <c r="O93" i="6"/>
  <c r="M93" i="6"/>
  <c r="K93" i="6"/>
  <c r="J93" i="6"/>
  <c r="O92" i="6"/>
  <c r="M92" i="6"/>
  <c r="K92" i="6"/>
  <c r="J92" i="6"/>
  <c r="O91" i="6"/>
  <c r="M91" i="6"/>
  <c r="K91" i="6"/>
  <c r="J91" i="6"/>
  <c r="O90" i="6"/>
  <c r="M90" i="6"/>
  <c r="K90" i="6"/>
  <c r="J90" i="6"/>
  <c r="O89" i="6"/>
  <c r="M89" i="6"/>
  <c r="K89" i="6"/>
  <c r="J89" i="6"/>
  <c r="O88" i="6"/>
  <c r="M88" i="6"/>
  <c r="K88" i="6"/>
  <c r="J88" i="6"/>
  <c r="O87" i="6"/>
  <c r="M87" i="6"/>
  <c r="K87" i="6"/>
  <c r="J87" i="6"/>
  <c r="O86" i="6"/>
  <c r="M86" i="6"/>
  <c r="K86" i="6"/>
  <c r="J86" i="6"/>
  <c r="O85" i="6"/>
  <c r="O84" i="6" s="1"/>
  <c r="O16" i="6" s="1"/>
  <c r="J85" i="6"/>
  <c r="J84" i="6" s="1"/>
  <c r="P52" i="6"/>
  <c r="O52" i="6"/>
  <c r="N52" i="6"/>
  <c r="M52" i="6"/>
  <c r="I47" i="6"/>
  <c r="N44" i="6"/>
  <c r="K44" i="6"/>
  <c r="G44" i="6"/>
  <c r="O43" i="6"/>
  <c r="L43" i="6"/>
  <c r="I43" i="6"/>
  <c r="O42" i="6"/>
  <c r="L42" i="6"/>
  <c r="I42" i="6"/>
  <c r="K41" i="6"/>
  <c r="G41" i="6"/>
  <c r="O26" i="6"/>
  <c r="P45" i="6" s="1"/>
  <c r="M26" i="6"/>
  <c r="M45" i="6" s="1"/>
  <c r="K26" i="6"/>
  <c r="J45" i="6" s="1"/>
  <c r="J26" i="6"/>
  <c r="K21" i="6"/>
  <c r="J19" i="6"/>
  <c r="K18" i="6"/>
  <c r="J17" i="6"/>
  <c r="O449" i="5"/>
  <c r="M449" i="5"/>
  <c r="K449" i="5"/>
  <c r="J449" i="5"/>
  <c r="O395" i="5"/>
  <c r="M395" i="5"/>
  <c r="K395" i="5"/>
  <c r="J395" i="5"/>
  <c r="O364" i="5"/>
  <c r="M364" i="5"/>
  <c r="K364" i="5"/>
  <c r="J364" i="5"/>
  <c r="O344" i="5"/>
  <c r="M344" i="5"/>
  <c r="K344" i="5"/>
  <c r="J344" i="5"/>
  <c r="O343" i="5"/>
  <c r="M343" i="5"/>
  <c r="K343" i="5"/>
  <c r="J343" i="5"/>
  <c r="O342" i="5"/>
  <c r="M342" i="5"/>
  <c r="K342" i="5"/>
  <c r="J342" i="5"/>
  <c r="O341" i="5"/>
  <c r="M341" i="5"/>
  <c r="K341" i="5"/>
  <c r="J341" i="5"/>
  <c r="O320" i="5"/>
  <c r="M320" i="5"/>
  <c r="K320" i="5"/>
  <c r="J320" i="5"/>
  <c r="O289" i="5"/>
  <c r="M289" i="5"/>
  <c r="K289" i="5"/>
  <c r="J289" i="5"/>
  <c r="O269" i="5"/>
  <c r="M269" i="5"/>
  <c r="K269" i="5"/>
  <c r="J269" i="5"/>
  <c r="O266" i="5"/>
  <c r="M266" i="5"/>
  <c r="K266" i="5"/>
  <c r="J266" i="5"/>
  <c r="J253" i="5"/>
  <c r="M212" i="5"/>
  <c r="M211" i="5" s="1"/>
  <c r="O231" i="5"/>
  <c r="M231" i="5"/>
  <c r="K231" i="5"/>
  <c r="J231" i="5"/>
  <c r="O213" i="5"/>
  <c r="M213" i="5"/>
  <c r="K213" i="5"/>
  <c r="J213" i="5"/>
  <c r="O212" i="5"/>
  <c r="O211" i="5" s="1"/>
  <c r="K212" i="5"/>
  <c r="K211" i="5" s="1"/>
  <c r="J212" i="5"/>
  <c r="J211" i="5"/>
  <c r="O210" i="5"/>
  <c r="M210" i="5"/>
  <c r="K210" i="5"/>
  <c r="J210" i="5"/>
  <c r="O209" i="5"/>
  <c r="M209" i="5"/>
  <c r="K209" i="5"/>
  <c r="J209" i="5"/>
  <c r="O208" i="5"/>
  <c r="M208" i="5"/>
  <c r="K208" i="5"/>
  <c r="J208" i="5"/>
  <c r="O207" i="5"/>
  <c r="M207" i="5"/>
  <c r="K207" i="5"/>
  <c r="J207" i="5"/>
  <c r="O206" i="5"/>
  <c r="M206" i="5"/>
  <c r="K206" i="5"/>
  <c r="J206" i="5"/>
  <c r="O205" i="5"/>
  <c r="M205" i="5"/>
  <c r="K205" i="5"/>
  <c r="J205" i="5"/>
  <c r="O204" i="5"/>
  <c r="M204" i="5"/>
  <c r="K204" i="5"/>
  <c r="J204" i="5"/>
  <c r="O203" i="5"/>
  <c r="M203" i="5"/>
  <c r="K203" i="5"/>
  <c r="J203" i="5"/>
  <c r="O202" i="5"/>
  <c r="M202" i="5"/>
  <c r="K202" i="5"/>
  <c r="J202" i="5"/>
  <c r="O201" i="5"/>
  <c r="M201" i="5"/>
  <c r="K201" i="5"/>
  <c r="J201" i="5"/>
  <c r="O200" i="5"/>
  <c r="M200" i="5"/>
  <c r="K200" i="5"/>
  <c r="J200" i="5"/>
  <c r="O199" i="5"/>
  <c r="M199" i="5"/>
  <c r="K199" i="5"/>
  <c r="J199" i="5"/>
  <c r="O198" i="5"/>
  <c r="M198" i="5"/>
  <c r="K198" i="5"/>
  <c r="J198" i="5"/>
  <c r="O197" i="5"/>
  <c r="M197" i="5"/>
  <c r="K197" i="5"/>
  <c r="J197" i="5"/>
  <c r="O196" i="5"/>
  <c r="M196" i="5"/>
  <c r="K196" i="5"/>
  <c r="J196" i="5"/>
  <c r="O195" i="5"/>
  <c r="M195" i="5"/>
  <c r="K195" i="5"/>
  <c r="J195" i="5"/>
  <c r="O194" i="5"/>
  <c r="M194" i="5"/>
  <c r="K194" i="5"/>
  <c r="J194" i="5"/>
  <c r="O193" i="5"/>
  <c r="M193" i="5"/>
  <c r="K193" i="5"/>
  <c r="J193" i="5"/>
  <c r="O192" i="5"/>
  <c r="M192" i="5"/>
  <c r="K192" i="5"/>
  <c r="J192" i="5"/>
  <c r="O191" i="5"/>
  <c r="M191" i="5"/>
  <c r="K191" i="5"/>
  <c r="J191" i="5"/>
  <c r="O190" i="5"/>
  <c r="M190" i="5"/>
  <c r="K190" i="5"/>
  <c r="J190" i="5"/>
  <c r="O189" i="5"/>
  <c r="M189" i="5"/>
  <c r="K189" i="5"/>
  <c r="J189" i="5"/>
  <c r="O188" i="5"/>
  <c r="M188" i="5"/>
  <c r="K188" i="5"/>
  <c r="J188" i="5"/>
  <c r="O187" i="5"/>
  <c r="M187" i="5"/>
  <c r="K187" i="5"/>
  <c r="J187" i="5"/>
  <c r="O186" i="5"/>
  <c r="M186" i="5"/>
  <c r="K186" i="5"/>
  <c r="J186" i="5"/>
  <c r="O185" i="5"/>
  <c r="M185" i="5"/>
  <c r="K185" i="5"/>
  <c r="J185" i="5"/>
  <c r="O184" i="5"/>
  <c r="M184" i="5"/>
  <c r="K184" i="5"/>
  <c r="J184" i="5"/>
  <c r="O183" i="5"/>
  <c r="M183" i="5"/>
  <c r="K183" i="5"/>
  <c r="J183" i="5"/>
  <c r="O182" i="5"/>
  <c r="M182" i="5"/>
  <c r="K182" i="5"/>
  <c r="J182" i="5"/>
  <c r="O181" i="5"/>
  <c r="M181" i="5"/>
  <c r="K181" i="5"/>
  <c r="J181" i="5"/>
  <c r="O180" i="5"/>
  <c r="M180" i="5"/>
  <c r="K180" i="5"/>
  <c r="J180" i="5"/>
  <c r="O179" i="5"/>
  <c r="M179" i="5"/>
  <c r="K179" i="5"/>
  <c r="J179" i="5"/>
  <c r="O178" i="5"/>
  <c r="M178" i="5"/>
  <c r="K178" i="5"/>
  <c r="J178" i="5"/>
  <c r="O177" i="5"/>
  <c r="M177" i="5"/>
  <c r="K177" i="5"/>
  <c r="J177" i="5"/>
  <c r="O176" i="5"/>
  <c r="M176" i="5"/>
  <c r="K176" i="5"/>
  <c r="J176" i="5"/>
  <c r="O175" i="5"/>
  <c r="M175" i="5"/>
  <c r="K175" i="5"/>
  <c r="J175" i="5"/>
  <c r="O174" i="5"/>
  <c r="M174" i="5"/>
  <c r="K174" i="5"/>
  <c r="J174" i="5"/>
  <c r="O173" i="5"/>
  <c r="M173" i="5"/>
  <c r="K173" i="5"/>
  <c r="J173" i="5"/>
  <c r="O172" i="5"/>
  <c r="M172" i="5"/>
  <c r="K172" i="5"/>
  <c r="J172" i="5"/>
  <c r="O171" i="5"/>
  <c r="M171" i="5"/>
  <c r="K171" i="5"/>
  <c r="J171" i="5"/>
  <c r="O170" i="5"/>
  <c r="M170" i="5"/>
  <c r="K170" i="5"/>
  <c r="J170" i="5"/>
  <c r="O169" i="5"/>
  <c r="M169" i="5"/>
  <c r="K169" i="5"/>
  <c r="J169" i="5"/>
  <c r="O168" i="5"/>
  <c r="M168" i="5"/>
  <c r="K168" i="5"/>
  <c r="J168" i="5"/>
  <c r="O167" i="5"/>
  <c r="M167" i="5"/>
  <c r="K167" i="5"/>
  <c r="J167" i="5"/>
  <c r="O166" i="5"/>
  <c r="M166" i="5"/>
  <c r="K166" i="5"/>
  <c r="J166" i="5"/>
  <c r="O165" i="5"/>
  <c r="M165" i="5"/>
  <c r="K165" i="5"/>
  <c r="J165" i="5"/>
  <c r="O164" i="5"/>
  <c r="M164" i="5"/>
  <c r="K164" i="5"/>
  <c r="J164" i="5"/>
  <c r="O163" i="5"/>
  <c r="M163" i="5"/>
  <c r="K163" i="5"/>
  <c r="J163" i="5"/>
  <c r="O162" i="5"/>
  <c r="M162" i="5"/>
  <c r="K162" i="5"/>
  <c r="J162" i="5"/>
  <c r="O161" i="5"/>
  <c r="M161" i="5"/>
  <c r="K161" i="5"/>
  <c r="J161" i="5"/>
  <c r="O160" i="5"/>
  <c r="M160" i="5"/>
  <c r="K160" i="5"/>
  <c r="J160" i="5"/>
  <c r="O159" i="5"/>
  <c r="M159" i="5"/>
  <c r="K159" i="5"/>
  <c r="J159" i="5"/>
  <c r="O158" i="5"/>
  <c r="M158" i="5"/>
  <c r="K158" i="5"/>
  <c r="J158" i="5"/>
  <c r="O157" i="5"/>
  <c r="M157" i="5"/>
  <c r="K157" i="5"/>
  <c r="J157" i="5"/>
  <c r="O156" i="5"/>
  <c r="M156" i="5"/>
  <c r="K156" i="5"/>
  <c r="J156" i="5"/>
  <c r="O155" i="5"/>
  <c r="M155" i="5"/>
  <c r="K155" i="5"/>
  <c r="J155" i="5"/>
  <c r="O154" i="5"/>
  <c r="M154" i="5"/>
  <c r="K154" i="5"/>
  <c r="J154" i="5"/>
  <c r="O153" i="5"/>
  <c r="M153" i="5"/>
  <c r="K153" i="5"/>
  <c r="J153" i="5"/>
  <c r="O152" i="5"/>
  <c r="M152" i="5"/>
  <c r="K152" i="5"/>
  <c r="J152" i="5"/>
  <c r="O151" i="5"/>
  <c r="M151" i="5"/>
  <c r="K151" i="5"/>
  <c r="J151" i="5"/>
  <c r="O150" i="5"/>
  <c r="M150" i="5"/>
  <c r="K150" i="5"/>
  <c r="J150" i="5"/>
  <c r="O149" i="5"/>
  <c r="M149" i="5"/>
  <c r="K149" i="5"/>
  <c r="J149" i="5"/>
  <c r="O148" i="5"/>
  <c r="M148" i="5"/>
  <c r="K148" i="5"/>
  <c r="J148" i="5"/>
  <c r="O147" i="5"/>
  <c r="M147" i="5"/>
  <c r="K147" i="5"/>
  <c r="J147" i="5"/>
  <c r="O146" i="5"/>
  <c r="M146" i="5"/>
  <c r="K146" i="5"/>
  <c r="J146" i="5"/>
  <c r="O145" i="5"/>
  <c r="M145" i="5"/>
  <c r="K145" i="5"/>
  <c r="J145" i="5"/>
  <c r="O144" i="5"/>
  <c r="M144" i="5"/>
  <c r="K144" i="5"/>
  <c r="J144" i="5"/>
  <c r="O143" i="5"/>
  <c r="M143" i="5"/>
  <c r="K143" i="5"/>
  <c r="J143" i="5"/>
  <c r="O142" i="5"/>
  <c r="M142" i="5"/>
  <c r="K142" i="5"/>
  <c r="J142" i="5"/>
  <c r="O141" i="5"/>
  <c r="M141" i="5"/>
  <c r="K141" i="5"/>
  <c r="J141" i="5"/>
  <c r="O140" i="5"/>
  <c r="M140" i="5"/>
  <c r="K140" i="5"/>
  <c r="J140" i="5"/>
  <c r="O139" i="5"/>
  <c r="M139" i="5"/>
  <c r="K139" i="5"/>
  <c r="J139" i="5"/>
  <c r="O138" i="5"/>
  <c r="M138" i="5"/>
  <c r="K138" i="5"/>
  <c r="J138" i="5"/>
  <c r="O137" i="5"/>
  <c r="M137" i="5"/>
  <c r="K137" i="5"/>
  <c r="J137" i="5"/>
  <c r="O136" i="5"/>
  <c r="M136" i="5"/>
  <c r="K136" i="5"/>
  <c r="J136" i="5"/>
  <c r="O135" i="5"/>
  <c r="M135" i="5"/>
  <c r="K135" i="5"/>
  <c r="J135" i="5"/>
  <c r="O134" i="5"/>
  <c r="M134" i="5"/>
  <c r="K134" i="5"/>
  <c r="J134" i="5"/>
  <c r="O133" i="5"/>
  <c r="M133" i="5"/>
  <c r="K133" i="5"/>
  <c r="J133" i="5"/>
  <c r="O132" i="5"/>
  <c r="M132" i="5"/>
  <c r="K132" i="5"/>
  <c r="J132" i="5"/>
  <c r="O131" i="5"/>
  <c r="M131" i="5"/>
  <c r="K131" i="5"/>
  <c r="J131" i="5"/>
  <c r="O130" i="5"/>
  <c r="M130" i="5"/>
  <c r="K130" i="5"/>
  <c r="J130" i="5"/>
  <c r="O129" i="5"/>
  <c r="M129" i="5"/>
  <c r="K129" i="5"/>
  <c r="J129" i="5"/>
  <c r="O128" i="5"/>
  <c r="M128" i="5"/>
  <c r="K128" i="5"/>
  <c r="J128" i="5"/>
  <c r="O127" i="5"/>
  <c r="M127" i="5"/>
  <c r="K127" i="5"/>
  <c r="J127" i="5"/>
  <c r="O126" i="5"/>
  <c r="M126" i="5"/>
  <c r="K126" i="5"/>
  <c r="J126" i="5"/>
  <c r="O125" i="5"/>
  <c r="M125" i="5"/>
  <c r="K125" i="5"/>
  <c r="J125" i="5"/>
  <c r="J124" i="5"/>
  <c r="J123" i="5"/>
  <c r="O122" i="5"/>
  <c r="M122" i="5"/>
  <c r="K122" i="5"/>
  <c r="J122" i="5"/>
  <c r="O121" i="5"/>
  <c r="M121" i="5"/>
  <c r="K121" i="5"/>
  <c r="J121" i="5"/>
  <c r="O120" i="5"/>
  <c r="M120" i="5"/>
  <c r="K120" i="5"/>
  <c r="J120" i="5"/>
  <c r="O119" i="5"/>
  <c r="M119" i="5"/>
  <c r="K119" i="5"/>
  <c r="J119" i="5"/>
  <c r="O118" i="5"/>
  <c r="M118" i="5"/>
  <c r="K118" i="5"/>
  <c r="J118" i="5"/>
  <c r="O117" i="5"/>
  <c r="M117" i="5"/>
  <c r="K117" i="5"/>
  <c r="J117" i="5"/>
  <c r="O116" i="5"/>
  <c r="M116" i="5"/>
  <c r="K116" i="5"/>
  <c r="J116" i="5"/>
  <c r="O115" i="5"/>
  <c r="M115" i="5"/>
  <c r="K115" i="5"/>
  <c r="J115" i="5"/>
  <c r="O114" i="5"/>
  <c r="M114" i="5"/>
  <c r="K114" i="5"/>
  <c r="J114" i="5"/>
  <c r="O113" i="5"/>
  <c r="M113" i="5"/>
  <c r="K113" i="5"/>
  <c r="J113" i="5"/>
  <c r="O112" i="5"/>
  <c r="M112" i="5"/>
  <c r="K112" i="5"/>
  <c r="J112" i="5"/>
  <c r="O111" i="5"/>
  <c r="M111" i="5"/>
  <c r="K111" i="5"/>
  <c r="J111" i="5"/>
  <c r="O110" i="5"/>
  <c r="M110" i="5"/>
  <c r="K110" i="5"/>
  <c r="J110" i="5"/>
  <c r="O109" i="5"/>
  <c r="M109" i="5"/>
  <c r="K109" i="5"/>
  <c r="J109" i="5"/>
  <c r="O108" i="5"/>
  <c r="M108" i="5"/>
  <c r="K108" i="5"/>
  <c r="J108" i="5"/>
  <c r="O107" i="5"/>
  <c r="M107" i="5"/>
  <c r="K107" i="5"/>
  <c r="J107" i="5"/>
  <c r="O106" i="5"/>
  <c r="M106" i="5"/>
  <c r="K106" i="5"/>
  <c r="J106" i="5"/>
  <c r="O17" i="5"/>
  <c r="O15" i="5" s="1"/>
  <c r="O14" i="5" s="1"/>
  <c r="O34" i="5" s="1"/>
  <c r="M17" i="5"/>
  <c r="M15" i="5" s="1"/>
  <c r="M14" i="5" s="1"/>
  <c r="M34" i="5" s="1"/>
  <c r="K83" i="5"/>
  <c r="K82" i="5" s="1"/>
  <c r="O104" i="5"/>
  <c r="M104" i="5"/>
  <c r="K104" i="5"/>
  <c r="J104" i="5"/>
  <c r="O103" i="5"/>
  <c r="M103" i="5"/>
  <c r="K103" i="5"/>
  <c r="J103" i="5"/>
  <c r="O102" i="5"/>
  <c r="M102" i="5"/>
  <c r="K102" i="5"/>
  <c r="J102" i="5"/>
  <c r="O101" i="5"/>
  <c r="M101" i="5"/>
  <c r="K101" i="5"/>
  <c r="J101" i="5"/>
  <c r="O100" i="5"/>
  <c r="M100" i="5"/>
  <c r="K100" i="5"/>
  <c r="J100" i="5"/>
  <c r="O99" i="5"/>
  <c r="M99" i="5"/>
  <c r="K99" i="5"/>
  <c r="J99" i="5"/>
  <c r="O98" i="5"/>
  <c r="M98" i="5"/>
  <c r="K98" i="5"/>
  <c r="J98" i="5"/>
  <c r="O97" i="5"/>
  <c r="M97" i="5"/>
  <c r="K97" i="5"/>
  <c r="J97" i="5"/>
  <c r="O96" i="5"/>
  <c r="M96" i="5"/>
  <c r="K96" i="5"/>
  <c r="J96" i="5"/>
  <c r="O95" i="5"/>
  <c r="M95" i="5"/>
  <c r="K95" i="5"/>
  <c r="J95" i="5"/>
  <c r="O94" i="5"/>
  <c r="M94" i="5"/>
  <c r="K94" i="5"/>
  <c r="J94" i="5"/>
  <c r="O93" i="5"/>
  <c r="M93" i="5"/>
  <c r="K93" i="5"/>
  <c r="J93" i="5"/>
  <c r="O92" i="5"/>
  <c r="M92" i="5"/>
  <c r="K92" i="5"/>
  <c r="J92" i="5"/>
  <c r="O91" i="5"/>
  <c r="M91" i="5"/>
  <c r="K91" i="5"/>
  <c r="J91" i="5"/>
  <c r="O90" i="5"/>
  <c r="M90" i="5"/>
  <c r="K90" i="5"/>
  <c r="J90" i="5"/>
  <c r="O89" i="5"/>
  <c r="M89" i="5"/>
  <c r="K89" i="5"/>
  <c r="J89" i="5"/>
  <c r="O88" i="5"/>
  <c r="M88" i="5"/>
  <c r="K88" i="5"/>
  <c r="J88" i="5"/>
  <c r="O87" i="5"/>
  <c r="M87" i="5"/>
  <c r="K87" i="5"/>
  <c r="J87" i="5"/>
  <c r="O86" i="5"/>
  <c r="M86" i="5"/>
  <c r="K86" i="5"/>
  <c r="J86" i="5"/>
  <c r="O85" i="5"/>
  <c r="M85" i="5"/>
  <c r="K85" i="5"/>
  <c r="J85" i="5"/>
  <c r="O84" i="5"/>
  <c r="M84" i="5"/>
  <c r="K84" i="5"/>
  <c r="J84" i="5"/>
  <c r="J83" i="5"/>
  <c r="J82" i="5" s="1"/>
  <c r="P52" i="5"/>
  <c r="O52" i="5"/>
  <c r="N52" i="5"/>
  <c r="M52" i="5"/>
  <c r="I47" i="5"/>
  <c r="N44" i="5"/>
  <c r="K44" i="5"/>
  <c r="G44" i="5"/>
  <c r="O43" i="5"/>
  <c r="L43" i="5"/>
  <c r="I43" i="5"/>
  <c r="O42" i="5"/>
  <c r="L42" i="5"/>
  <c r="I42" i="5"/>
  <c r="K41" i="5"/>
  <c r="G41" i="5"/>
  <c r="O26" i="5"/>
  <c r="P45" i="5" s="1"/>
  <c r="M26" i="5"/>
  <c r="M45" i="5" s="1"/>
  <c r="K26" i="5"/>
  <c r="J45" i="5" s="1"/>
  <c r="J26" i="5"/>
  <c r="O21" i="5"/>
  <c r="M21" i="5"/>
  <c r="K21" i="5"/>
  <c r="J21" i="5"/>
  <c r="O20" i="5"/>
  <c r="M20" i="5"/>
  <c r="K20" i="5"/>
  <c r="J20" i="5"/>
  <c r="O19" i="5"/>
  <c r="M19" i="5"/>
  <c r="K19" i="5"/>
  <c r="J19" i="5"/>
  <c r="O18" i="5"/>
  <c r="M18" i="5"/>
  <c r="K18" i="5"/>
  <c r="J18" i="5"/>
  <c r="J17" i="5"/>
  <c r="O16" i="5"/>
  <c r="M16" i="5"/>
  <c r="K16" i="5"/>
  <c r="J16" i="5"/>
  <c r="J15" i="5"/>
  <c r="J14" i="5" s="1"/>
  <c r="J34" i="5" s="1"/>
  <c r="J25" i="5" s="1"/>
  <c r="O449" i="4"/>
  <c r="M449" i="4"/>
  <c r="K449" i="4"/>
  <c r="J449" i="4"/>
  <c r="O395" i="4"/>
  <c r="M395" i="4"/>
  <c r="K395" i="4"/>
  <c r="J395" i="4"/>
  <c r="O364" i="4"/>
  <c r="M364" i="4"/>
  <c r="K364" i="4"/>
  <c r="J364" i="4"/>
  <c r="O344" i="4"/>
  <c r="M344" i="4"/>
  <c r="K344" i="4"/>
  <c r="J344" i="4"/>
  <c r="O343" i="4"/>
  <c r="M343" i="4"/>
  <c r="K343" i="4"/>
  <c r="J343" i="4"/>
  <c r="O342" i="4"/>
  <c r="M342" i="4"/>
  <c r="K342" i="4"/>
  <c r="J342" i="4"/>
  <c r="O341" i="4"/>
  <c r="M341" i="4"/>
  <c r="K341" i="4"/>
  <c r="J341" i="4"/>
  <c r="O320" i="4"/>
  <c r="M320" i="4"/>
  <c r="K320" i="4"/>
  <c r="J320" i="4"/>
  <c r="O289" i="4"/>
  <c r="M289" i="4"/>
  <c r="K289" i="4"/>
  <c r="J289" i="4"/>
  <c r="O269" i="4"/>
  <c r="M269" i="4"/>
  <c r="K269" i="4"/>
  <c r="J269" i="4"/>
  <c r="O266" i="4"/>
  <c r="M266" i="4"/>
  <c r="K266" i="4"/>
  <c r="J266" i="4"/>
  <c r="J253" i="4"/>
  <c r="J235" i="4" s="1"/>
  <c r="O212" i="4"/>
  <c r="O211" i="4" s="1"/>
  <c r="M212" i="4"/>
  <c r="M211" i="4" s="1"/>
  <c r="K212" i="4"/>
  <c r="K211" i="4" s="1"/>
  <c r="O231" i="4"/>
  <c r="M231" i="4"/>
  <c r="K231" i="4"/>
  <c r="J231" i="4"/>
  <c r="O213" i="4"/>
  <c r="M213" i="4"/>
  <c r="K213" i="4"/>
  <c r="J213" i="4"/>
  <c r="J212" i="4"/>
  <c r="J211" i="4" s="1"/>
  <c r="O210" i="4"/>
  <c r="M210" i="4"/>
  <c r="K210" i="4"/>
  <c r="J210" i="4"/>
  <c r="O209" i="4"/>
  <c r="M209" i="4"/>
  <c r="K209" i="4"/>
  <c r="J209" i="4"/>
  <c r="O208" i="4"/>
  <c r="M208" i="4"/>
  <c r="K208" i="4"/>
  <c r="J208" i="4"/>
  <c r="O207" i="4"/>
  <c r="M207" i="4"/>
  <c r="K207" i="4"/>
  <c r="J207" i="4"/>
  <c r="O206" i="4"/>
  <c r="M206" i="4"/>
  <c r="K206" i="4"/>
  <c r="J206" i="4"/>
  <c r="O205" i="4"/>
  <c r="M205" i="4"/>
  <c r="K205" i="4"/>
  <c r="J205" i="4"/>
  <c r="O204" i="4"/>
  <c r="M204" i="4"/>
  <c r="K204" i="4"/>
  <c r="J204" i="4"/>
  <c r="O203" i="4"/>
  <c r="M203" i="4"/>
  <c r="K203" i="4"/>
  <c r="J203" i="4"/>
  <c r="O202" i="4"/>
  <c r="M202" i="4"/>
  <c r="K202" i="4"/>
  <c r="J202" i="4"/>
  <c r="O201" i="4"/>
  <c r="M201" i="4"/>
  <c r="K201" i="4"/>
  <c r="J201" i="4"/>
  <c r="O200" i="4"/>
  <c r="M200" i="4"/>
  <c r="K200" i="4"/>
  <c r="J200" i="4"/>
  <c r="O199" i="4"/>
  <c r="M199" i="4"/>
  <c r="K199" i="4"/>
  <c r="J199" i="4"/>
  <c r="O198" i="4"/>
  <c r="M198" i="4"/>
  <c r="K198" i="4"/>
  <c r="J198" i="4"/>
  <c r="O197" i="4"/>
  <c r="M197" i="4"/>
  <c r="K197" i="4"/>
  <c r="J197" i="4"/>
  <c r="O196" i="4"/>
  <c r="M196" i="4"/>
  <c r="K196" i="4"/>
  <c r="J196" i="4"/>
  <c r="O195" i="4"/>
  <c r="M195" i="4"/>
  <c r="K195" i="4"/>
  <c r="J195" i="4"/>
  <c r="O194" i="4"/>
  <c r="M194" i="4"/>
  <c r="K194" i="4"/>
  <c r="J194" i="4"/>
  <c r="O193" i="4"/>
  <c r="M193" i="4"/>
  <c r="K193" i="4"/>
  <c r="J193" i="4"/>
  <c r="O192" i="4"/>
  <c r="M192" i="4"/>
  <c r="K192" i="4"/>
  <c r="J192" i="4"/>
  <c r="O191" i="4"/>
  <c r="M191" i="4"/>
  <c r="K191" i="4"/>
  <c r="J191" i="4"/>
  <c r="O190" i="4"/>
  <c r="M190" i="4"/>
  <c r="K190" i="4"/>
  <c r="J190" i="4"/>
  <c r="O189" i="4"/>
  <c r="M189" i="4"/>
  <c r="K189" i="4"/>
  <c r="J189" i="4"/>
  <c r="O188" i="4"/>
  <c r="M188" i="4"/>
  <c r="K188" i="4"/>
  <c r="J188" i="4"/>
  <c r="O187" i="4"/>
  <c r="M187" i="4"/>
  <c r="K187" i="4"/>
  <c r="J187" i="4"/>
  <c r="O186" i="4"/>
  <c r="M186" i="4"/>
  <c r="K186" i="4"/>
  <c r="J186" i="4"/>
  <c r="O185" i="4"/>
  <c r="M185" i="4"/>
  <c r="K185" i="4"/>
  <c r="J185" i="4"/>
  <c r="O184" i="4"/>
  <c r="M184" i="4"/>
  <c r="K184" i="4"/>
  <c r="J184" i="4"/>
  <c r="O183" i="4"/>
  <c r="M183" i="4"/>
  <c r="K183" i="4"/>
  <c r="J183" i="4"/>
  <c r="O182" i="4"/>
  <c r="M182" i="4"/>
  <c r="K182" i="4"/>
  <c r="J182" i="4"/>
  <c r="O181" i="4"/>
  <c r="M181" i="4"/>
  <c r="K181" i="4"/>
  <c r="J181" i="4"/>
  <c r="O180" i="4"/>
  <c r="M180" i="4"/>
  <c r="K180" i="4"/>
  <c r="J180" i="4"/>
  <c r="O179" i="4"/>
  <c r="M179" i="4"/>
  <c r="K179" i="4"/>
  <c r="J179" i="4"/>
  <c r="O178" i="4"/>
  <c r="M178" i="4"/>
  <c r="K178" i="4"/>
  <c r="J178" i="4"/>
  <c r="O177" i="4"/>
  <c r="M177" i="4"/>
  <c r="K177" i="4"/>
  <c r="J177" i="4"/>
  <c r="O176" i="4"/>
  <c r="M176" i="4"/>
  <c r="K176" i="4"/>
  <c r="J176" i="4"/>
  <c r="O175" i="4"/>
  <c r="M175" i="4"/>
  <c r="K175" i="4"/>
  <c r="J175" i="4"/>
  <c r="O174" i="4"/>
  <c r="M174" i="4"/>
  <c r="K174" i="4"/>
  <c r="J174" i="4"/>
  <c r="O173" i="4"/>
  <c r="M173" i="4"/>
  <c r="K173" i="4"/>
  <c r="J173" i="4"/>
  <c r="O172" i="4"/>
  <c r="M172" i="4"/>
  <c r="K172" i="4"/>
  <c r="J172" i="4"/>
  <c r="O171" i="4"/>
  <c r="M171" i="4"/>
  <c r="K171" i="4"/>
  <c r="J171" i="4"/>
  <c r="O170" i="4"/>
  <c r="M170" i="4"/>
  <c r="K170" i="4"/>
  <c r="J170" i="4"/>
  <c r="O169" i="4"/>
  <c r="M169" i="4"/>
  <c r="K169" i="4"/>
  <c r="J169" i="4"/>
  <c r="O168" i="4"/>
  <c r="M168" i="4"/>
  <c r="K168" i="4"/>
  <c r="J168" i="4"/>
  <c r="O167" i="4"/>
  <c r="M167" i="4"/>
  <c r="K167" i="4"/>
  <c r="J167" i="4"/>
  <c r="O166" i="4"/>
  <c r="M166" i="4"/>
  <c r="K166" i="4"/>
  <c r="J166" i="4"/>
  <c r="O165" i="4"/>
  <c r="M165" i="4"/>
  <c r="K165" i="4"/>
  <c r="J165" i="4"/>
  <c r="O164" i="4"/>
  <c r="M164" i="4"/>
  <c r="K164" i="4"/>
  <c r="J164" i="4"/>
  <c r="O163" i="4"/>
  <c r="M163" i="4"/>
  <c r="K163" i="4"/>
  <c r="J163" i="4"/>
  <c r="O162" i="4"/>
  <c r="M162" i="4"/>
  <c r="K162" i="4"/>
  <c r="J162" i="4"/>
  <c r="O161" i="4"/>
  <c r="M161" i="4"/>
  <c r="K161" i="4"/>
  <c r="J161" i="4"/>
  <c r="O160" i="4"/>
  <c r="M160" i="4"/>
  <c r="K160" i="4"/>
  <c r="J160" i="4"/>
  <c r="O159" i="4"/>
  <c r="M159" i="4"/>
  <c r="K159" i="4"/>
  <c r="J159" i="4"/>
  <c r="O158" i="4"/>
  <c r="M158" i="4"/>
  <c r="K158" i="4"/>
  <c r="J158" i="4"/>
  <c r="O157" i="4"/>
  <c r="M157" i="4"/>
  <c r="K157" i="4"/>
  <c r="J157" i="4"/>
  <c r="O156" i="4"/>
  <c r="M156" i="4"/>
  <c r="K156" i="4"/>
  <c r="J156" i="4"/>
  <c r="O155" i="4"/>
  <c r="M155" i="4"/>
  <c r="K155" i="4"/>
  <c r="J155" i="4"/>
  <c r="O154" i="4"/>
  <c r="M154" i="4"/>
  <c r="K154" i="4"/>
  <c r="J154" i="4"/>
  <c r="O153" i="4"/>
  <c r="M153" i="4"/>
  <c r="K153" i="4"/>
  <c r="J153" i="4"/>
  <c r="O152" i="4"/>
  <c r="M152" i="4"/>
  <c r="K152" i="4"/>
  <c r="J152" i="4"/>
  <c r="O151" i="4"/>
  <c r="M151" i="4"/>
  <c r="K151" i="4"/>
  <c r="J151" i="4"/>
  <c r="O150" i="4"/>
  <c r="M150" i="4"/>
  <c r="K150" i="4"/>
  <c r="J150" i="4"/>
  <c r="O149" i="4"/>
  <c r="M149" i="4"/>
  <c r="K149" i="4"/>
  <c r="J149" i="4"/>
  <c r="O148" i="4"/>
  <c r="M148" i="4"/>
  <c r="K148" i="4"/>
  <c r="J148" i="4"/>
  <c r="O147" i="4"/>
  <c r="M147" i="4"/>
  <c r="K147" i="4"/>
  <c r="J147" i="4"/>
  <c r="O146" i="4"/>
  <c r="M146" i="4"/>
  <c r="K146" i="4"/>
  <c r="J146" i="4"/>
  <c r="O145" i="4"/>
  <c r="M145" i="4"/>
  <c r="K145" i="4"/>
  <c r="J145" i="4"/>
  <c r="O144" i="4"/>
  <c r="M144" i="4"/>
  <c r="K144" i="4"/>
  <c r="J144" i="4"/>
  <c r="O143" i="4"/>
  <c r="M143" i="4"/>
  <c r="K143" i="4"/>
  <c r="J143" i="4"/>
  <c r="O142" i="4"/>
  <c r="M142" i="4"/>
  <c r="K142" i="4"/>
  <c r="J142" i="4"/>
  <c r="O141" i="4"/>
  <c r="M141" i="4"/>
  <c r="K141" i="4"/>
  <c r="J141" i="4"/>
  <c r="O140" i="4"/>
  <c r="M140" i="4"/>
  <c r="K140" i="4"/>
  <c r="J140" i="4"/>
  <c r="O139" i="4"/>
  <c r="M139" i="4"/>
  <c r="K139" i="4"/>
  <c r="J139" i="4"/>
  <c r="O138" i="4"/>
  <c r="M138" i="4"/>
  <c r="K138" i="4"/>
  <c r="J138" i="4"/>
  <c r="O137" i="4"/>
  <c r="M137" i="4"/>
  <c r="K137" i="4"/>
  <c r="J137" i="4"/>
  <c r="O136" i="4"/>
  <c r="M136" i="4"/>
  <c r="K136" i="4"/>
  <c r="J136" i="4"/>
  <c r="O135" i="4"/>
  <c r="M135" i="4"/>
  <c r="K135" i="4"/>
  <c r="J135" i="4"/>
  <c r="O134" i="4"/>
  <c r="M134" i="4"/>
  <c r="K134" i="4"/>
  <c r="J134" i="4"/>
  <c r="O133" i="4"/>
  <c r="M133" i="4"/>
  <c r="K133" i="4"/>
  <c r="J133" i="4"/>
  <c r="O132" i="4"/>
  <c r="M132" i="4"/>
  <c r="K132" i="4"/>
  <c r="J132" i="4"/>
  <c r="O131" i="4"/>
  <c r="M131" i="4"/>
  <c r="K131" i="4"/>
  <c r="J131" i="4"/>
  <c r="O130" i="4"/>
  <c r="M130" i="4"/>
  <c r="K130" i="4"/>
  <c r="J130" i="4"/>
  <c r="O129" i="4"/>
  <c r="M129" i="4"/>
  <c r="K129" i="4"/>
  <c r="J129" i="4"/>
  <c r="O128" i="4"/>
  <c r="M128" i="4"/>
  <c r="K128" i="4"/>
  <c r="J128" i="4"/>
  <c r="O127" i="4"/>
  <c r="M127" i="4"/>
  <c r="K127" i="4"/>
  <c r="J127" i="4"/>
  <c r="O126" i="4"/>
  <c r="M126" i="4"/>
  <c r="K126" i="4"/>
  <c r="J126" i="4"/>
  <c r="O125" i="4"/>
  <c r="M125" i="4"/>
  <c r="K125" i="4"/>
  <c r="J125" i="4"/>
  <c r="J124" i="4"/>
  <c r="J123" i="4"/>
  <c r="J105" i="4" s="1"/>
  <c r="O122" i="4"/>
  <c r="M122" i="4"/>
  <c r="K122" i="4"/>
  <c r="J122" i="4"/>
  <c r="O121" i="4"/>
  <c r="M121" i="4"/>
  <c r="K121" i="4"/>
  <c r="J121" i="4"/>
  <c r="O120" i="4"/>
  <c r="M120" i="4"/>
  <c r="K120" i="4"/>
  <c r="J120" i="4"/>
  <c r="O119" i="4"/>
  <c r="M119" i="4"/>
  <c r="K119" i="4"/>
  <c r="J119" i="4"/>
  <c r="O118" i="4"/>
  <c r="M118" i="4"/>
  <c r="K118" i="4"/>
  <c r="J118" i="4"/>
  <c r="O117" i="4"/>
  <c r="M117" i="4"/>
  <c r="K117" i="4"/>
  <c r="J117" i="4"/>
  <c r="O116" i="4"/>
  <c r="M116" i="4"/>
  <c r="K116" i="4"/>
  <c r="J116" i="4"/>
  <c r="O115" i="4"/>
  <c r="M115" i="4"/>
  <c r="K115" i="4"/>
  <c r="J115" i="4"/>
  <c r="O114" i="4"/>
  <c r="M114" i="4"/>
  <c r="K114" i="4"/>
  <c r="J114" i="4"/>
  <c r="O113" i="4"/>
  <c r="M113" i="4"/>
  <c r="K113" i="4"/>
  <c r="J113" i="4"/>
  <c r="O112" i="4"/>
  <c r="M112" i="4"/>
  <c r="K112" i="4"/>
  <c r="J112" i="4"/>
  <c r="O111" i="4"/>
  <c r="M111" i="4"/>
  <c r="K111" i="4"/>
  <c r="J111" i="4"/>
  <c r="O110" i="4"/>
  <c r="M110" i="4"/>
  <c r="K110" i="4"/>
  <c r="J110" i="4"/>
  <c r="O109" i="4"/>
  <c r="M109" i="4"/>
  <c r="K109" i="4"/>
  <c r="J109" i="4"/>
  <c r="O108" i="4"/>
  <c r="M108" i="4"/>
  <c r="K108" i="4"/>
  <c r="J108" i="4"/>
  <c r="O107" i="4"/>
  <c r="M107" i="4"/>
  <c r="K107" i="4"/>
  <c r="J107" i="4"/>
  <c r="O106" i="4"/>
  <c r="M106" i="4"/>
  <c r="K106" i="4"/>
  <c r="J106" i="4"/>
  <c r="O17" i="4"/>
  <c r="O15" i="4" s="1"/>
  <c r="O14" i="4" s="1"/>
  <c r="O34" i="4" s="1"/>
  <c r="M83" i="4"/>
  <c r="M82" i="4" s="1"/>
  <c r="K83" i="4"/>
  <c r="K82" i="4" s="1"/>
  <c r="J83" i="4"/>
  <c r="J82" i="4" s="1"/>
  <c r="O104" i="4"/>
  <c r="M104" i="4"/>
  <c r="K104" i="4"/>
  <c r="J104" i="4"/>
  <c r="O103" i="4"/>
  <c r="M103" i="4"/>
  <c r="K103" i="4"/>
  <c r="J103" i="4"/>
  <c r="O102" i="4"/>
  <c r="M102" i="4"/>
  <c r="K102" i="4"/>
  <c r="J102" i="4"/>
  <c r="O101" i="4"/>
  <c r="M101" i="4"/>
  <c r="K101" i="4"/>
  <c r="J101" i="4"/>
  <c r="O100" i="4"/>
  <c r="M100" i="4"/>
  <c r="K100" i="4"/>
  <c r="J100" i="4"/>
  <c r="O99" i="4"/>
  <c r="M99" i="4"/>
  <c r="K99" i="4"/>
  <c r="J99" i="4"/>
  <c r="O98" i="4"/>
  <c r="M98" i="4"/>
  <c r="K98" i="4"/>
  <c r="J98" i="4"/>
  <c r="O97" i="4"/>
  <c r="M97" i="4"/>
  <c r="K97" i="4"/>
  <c r="J97" i="4"/>
  <c r="O96" i="4"/>
  <c r="M96" i="4"/>
  <c r="K96" i="4"/>
  <c r="J96" i="4"/>
  <c r="O95" i="4"/>
  <c r="M95" i="4"/>
  <c r="K95" i="4"/>
  <c r="J95" i="4"/>
  <c r="O94" i="4"/>
  <c r="M94" i="4"/>
  <c r="K94" i="4"/>
  <c r="J94" i="4"/>
  <c r="O93" i="4"/>
  <c r="M93" i="4"/>
  <c r="K93" i="4"/>
  <c r="J93" i="4"/>
  <c r="O92" i="4"/>
  <c r="M92" i="4"/>
  <c r="K92" i="4"/>
  <c r="J92" i="4"/>
  <c r="O91" i="4"/>
  <c r="M91" i="4"/>
  <c r="K91" i="4"/>
  <c r="J91" i="4"/>
  <c r="O90" i="4"/>
  <c r="M90" i="4"/>
  <c r="K90" i="4"/>
  <c r="J90" i="4"/>
  <c r="O89" i="4"/>
  <c r="M89" i="4"/>
  <c r="K89" i="4"/>
  <c r="J89" i="4"/>
  <c r="O88" i="4"/>
  <c r="M88" i="4"/>
  <c r="K88" i="4"/>
  <c r="J88" i="4"/>
  <c r="O87" i="4"/>
  <c r="M87" i="4"/>
  <c r="K87" i="4"/>
  <c r="J87" i="4"/>
  <c r="O86" i="4"/>
  <c r="M86" i="4"/>
  <c r="K86" i="4"/>
  <c r="J86" i="4"/>
  <c r="O85" i="4"/>
  <c r="M85" i="4"/>
  <c r="K85" i="4"/>
  <c r="J85" i="4"/>
  <c r="O84" i="4"/>
  <c r="M84" i="4"/>
  <c r="K84" i="4"/>
  <c r="J84" i="4"/>
  <c r="O83" i="4"/>
  <c r="O82" i="4" s="1"/>
  <c r="P52" i="4"/>
  <c r="O52" i="4"/>
  <c r="N52" i="4"/>
  <c r="M52" i="4"/>
  <c r="I47" i="4"/>
  <c r="N44" i="4"/>
  <c r="K44" i="4"/>
  <c r="G44" i="4"/>
  <c r="O43" i="4"/>
  <c r="L43" i="4"/>
  <c r="I43" i="4"/>
  <c r="O42" i="4"/>
  <c r="L42" i="4"/>
  <c r="I42" i="4"/>
  <c r="K41" i="4"/>
  <c r="G41" i="4"/>
  <c r="O26" i="4"/>
  <c r="P45" i="4" s="1"/>
  <c r="M26" i="4"/>
  <c r="M45" i="4" s="1"/>
  <c r="K26" i="4"/>
  <c r="J45" i="4" s="1"/>
  <c r="J26" i="4"/>
  <c r="O21" i="4"/>
  <c r="M21" i="4"/>
  <c r="K21" i="4"/>
  <c r="J21" i="4"/>
  <c r="O20" i="4"/>
  <c r="M20" i="4"/>
  <c r="K20" i="4"/>
  <c r="J20" i="4"/>
  <c r="O19" i="4"/>
  <c r="M19" i="4"/>
  <c r="K19" i="4"/>
  <c r="J19" i="4"/>
  <c r="O18" i="4"/>
  <c r="M18" i="4"/>
  <c r="K18" i="4"/>
  <c r="J18" i="4"/>
  <c r="O16" i="4"/>
  <c r="M16" i="4"/>
  <c r="K16" i="4"/>
  <c r="J16" i="4"/>
  <c r="O451" i="2"/>
  <c r="M451" i="2"/>
  <c r="K451" i="2"/>
  <c r="J451" i="2"/>
  <c r="O397" i="2"/>
  <c r="M397" i="2"/>
  <c r="K397" i="2"/>
  <c r="J397" i="2"/>
  <c r="O366" i="2"/>
  <c r="M366" i="2"/>
  <c r="K366" i="2"/>
  <c r="J366" i="2"/>
  <c r="O346" i="2"/>
  <c r="M346" i="2"/>
  <c r="K346" i="2"/>
  <c r="J346" i="2"/>
  <c r="O345" i="2"/>
  <c r="M345" i="2"/>
  <c r="K345" i="2"/>
  <c r="J345" i="2"/>
  <c r="O344" i="2"/>
  <c r="M344" i="2"/>
  <c r="K344" i="2"/>
  <c r="J344" i="2"/>
  <c r="O343" i="2"/>
  <c r="M343" i="2"/>
  <c r="K343" i="2"/>
  <c r="J343" i="2"/>
  <c r="O322" i="2"/>
  <c r="M322" i="2"/>
  <c r="K322" i="2"/>
  <c r="J322" i="2"/>
  <c r="O291" i="2"/>
  <c r="M291" i="2"/>
  <c r="K291" i="2"/>
  <c r="J291" i="2"/>
  <c r="O271" i="2"/>
  <c r="M271" i="2"/>
  <c r="K271" i="2"/>
  <c r="J271" i="2"/>
  <c r="O268" i="2"/>
  <c r="M268" i="2"/>
  <c r="K268" i="2"/>
  <c r="J268" i="2"/>
  <c r="J255" i="2"/>
  <c r="J125" i="2" s="1"/>
  <c r="O214" i="2"/>
  <c r="O213" i="2" s="1"/>
  <c r="M214" i="2"/>
  <c r="M213" i="2" s="1"/>
  <c r="K214" i="2"/>
  <c r="K213" i="2" s="1"/>
  <c r="J214" i="2"/>
  <c r="J213" i="2" s="1"/>
  <c r="O233" i="2"/>
  <c r="M233" i="2"/>
  <c r="K233" i="2"/>
  <c r="J233" i="2"/>
  <c r="O215" i="2"/>
  <c r="M215" i="2"/>
  <c r="K215" i="2"/>
  <c r="J215" i="2"/>
  <c r="O212" i="2"/>
  <c r="M212" i="2"/>
  <c r="K212" i="2"/>
  <c r="J212" i="2"/>
  <c r="O211" i="2"/>
  <c r="M211" i="2"/>
  <c r="K211" i="2"/>
  <c r="J211" i="2"/>
  <c r="O210" i="2"/>
  <c r="M210" i="2"/>
  <c r="K210" i="2"/>
  <c r="J210" i="2"/>
  <c r="O209" i="2"/>
  <c r="M209" i="2"/>
  <c r="K209" i="2"/>
  <c r="J209" i="2"/>
  <c r="O208" i="2"/>
  <c r="M208" i="2"/>
  <c r="K208" i="2"/>
  <c r="J208" i="2"/>
  <c r="O207" i="2"/>
  <c r="M207" i="2"/>
  <c r="K207" i="2"/>
  <c r="J207" i="2"/>
  <c r="O206" i="2"/>
  <c r="M206" i="2"/>
  <c r="K206" i="2"/>
  <c r="J206" i="2"/>
  <c r="O205" i="2"/>
  <c r="M205" i="2"/>
  <c r="K205" i="2"/>
  <c r="J205" i="2"/>
  <c r="O204" i="2"/>
  <c r="M204" i="2"/>
  <c r="K204" i="2"/>
  <c r="J204" i="2"/>
  <c r="O203" i="2"/>
  <c r="M203" i="2"/>
  <c r="K203" i="2"/>
  <c r="J203" i="2"/>
  <c r="O202" i="2"/>
  <c r="M202" i="2"/>
  <c r="K202" i="2"/>
  <c r="J202" i="2"/>
  <c r="O201" i="2"/>
  <c r="M201" i="2"/>
  <c r="K201" i="2"/>
  <c r="J201" i="2"/>
  <c r="O200" i="2"/>
  <c r="M200" i="2"/>
  <c r="K200" i="2"/>
  <c r="J200" i="2"/>
  <c r="O199" i="2"/>
  <c r="M199" i="2"/>
  <c r="K199" i="2"/>
  <c r="J199" i="2"/>
  <c r="O198" i="2"/>
  <c r="M198" i="2"/>
  <c r="K198" i="2"/>
  <c r="J198" i="2"/>
  <c r="O197" i="2"/>
  <c r="M197" i="2"/>
  <c r="K197" i="2"/>
  <c r="J197" i="2"/>
  <c r="O196" i="2"/>
  <c r="M196" i="2"/>
  <c r="K196" i="2"/>
  <c r="J196" i="2"/>
  <c r="O195" i="2"/>
  <c r="M195" i="2"/>
  <c r="K195" i="2"/>
  <c r="J195" i="2"/>
  <c r="O194" i="2"/>
  <c r="M194" i="2"/>
  <c r="K194" i="2"/>
  <c r="J194" i="2"/>
  <c r="O193" i="2"/>
  <c r="M193" i="2"/>
  <c r="K193" i="2"/>
  <c r="J193" i="2"/>
  <c r="O192" i="2"/>
  <c r="M192" i="2"/>
  <c r="K192" i="2"/>
  <c r="J192" i="2"/>
  <c r="O191" i="2"/>
  <c r="M191" i="2"/>
  <c r="K191" i="2"/>
  <c r="J191" i="2"/>
  <c r="O190" i="2"/>
  <c r="M190" i="2"/>
  <c r="K190" i="2"/>
  <c r="J190" i="2"/>
  <c r="O189" i="2"/>
  <c r="M189" i="2"/>
  <c r="K189" i="2"/>
  <c r="J189" i="2"/>
  <c r="O188" i="2"/>
  <c r="M188" i="2"/>
  <c r="K188" i="2"/>
  <c r="J188" i="2"/>
  <c r="O187" i="2"/>
  <c r="M187" i="2"/>
  <c r="K187" i="2"/>
  <c r="J187" i="2"/>
  <c r="O186" i="2"/>
  <c r="M186" i="2"/>
  <c r="K186" i="2"/>
  <c r="J186" i="2"/>
  <c r="O185" i="2"/>
  <c r="M185" i="2"/>
  <c r="K185" i="2"/>
  <c r="J185" i="2"/>
  <c r="O184" i="2"/>
  <c r="M184" i="2"/>
  <c r="K184" i="2"/>
  <c r="J184" i="2"/>
  <c r="O183" i="2"/>
  <c r="M183" i="2"/>
  <c r="K183" i="2"/>
  <c r="J183" i="2"/>
  <c r="O182" i="2"/>
  <c r="M182" i="2"/>
  <c r="K182" i="2"/>
  <c r="J182" i="2"/>
  <c r="O181" i="2"/>
  <c r="M181" i="2"/>
  <c r="K181" i="2"/>
  <c r="J181" i="2"/>
  <c r="O180" i="2"/>
  <c r="M180" i="2"/>
  <c r="K180" i="2"/>
  <c r="J180" i="2"/>
  <c r="O179" i="2"/>
  <c r="M179" i="2"/>
  <c r="K179" i="2"/>
  <c r="J179" i="2"/>
  <c r="O178" i="2"/>
  <c r="M178" i="2"/>
  <c r="K178" i="2"/>
  <c r="J178" i="2"/>
  <c r="O177" i="2"/>
  <c r="M177" i="2"/>
  <c r="K177" i="2"/>
  <c r="J177" i="2"/>
  <c r="O176" i="2"/>
  <c r="M176" i="2"/>
  <c r="K176" i="2"/>
  <c r="J176" i="2"/>
  <c r="O175" i="2"/>
  <c r="M175" i="2"/>
  <c r="K175" i="2"/>
  <c r="J175" i="2"/>
  <c r="O174" i="2"/>
  <c r="M174" i="2"/>
  <c r="K174" i="2"/>
  <c r="J174" i="2"/>
  <c r="O173" i="2"/>
  <c r="M173" i="2"/>
  <c r="K173" i="2"/>
  <c r="J173" i="2"/>
  <c r="O172" i="2"/>
  <c r="M172" i="2"/>
  <c r="K172" i="2"/>
  <c r="J172" i="2"/>
  <c r="O171" i="2"/>
  <c r="M171" i="2"/>
  <c r="K171" i="2"/>
  <c r="J171" i="2"/>
  <c r="O170" i="2"/>
  <c r="M170" i="2"/>
  <c r="K170" i="2"/>
  <c r="J170" i="2"/>
  <c r="O169" i="2"/>
  <c r="M169" i="2"/>
  <c r="K169" i="2"/>
  <c r="J169" i="2"/>
  <c r="O168" i="2"/>
  <c r="M168" i="2"/>
  <c r="K168" i="2"/>
  <c r="J168" i="2"/>
  <c r="O167" i="2"/>
  <c r="M167" i="2"/>
  <c r="K167" i="2"/>
  <c r="J167" i="2"/>
  <c r="O166" i="2"/>
  <c r="M166" i="2"/>
  <c r="K166" i="2"/>
  <c r="J166" i="2"/>
  <c r="O165" i="2"/>
  <c r="M165" i="2"/>
  <c r="K165" i="2"/>
  <c r="J165" i="2"/>
  <c r="O164" i="2"/>
  <c r="M164" i="2"/>
  <c r="K164" i="2"/>
  <c r="J164" i="2"/>
  <c r="O163" i="2"/>
  <c r="M163" i="2"/>
  <c r="K163" i="2"/>
  <c r="J163" i="2"/>
  <c r="O162" i="2"/>
  <c r="M162" i="2"/>
  <c r="K162" i="2"/>
  <c r="J162" i="2"/>
  <c r="O161" i="2"/>
  <c r="M161" i="2"/>
  <c r="K161" i="2"/>
  <c r="J161" i="2"/>
  <c r="O160" i="2"/>
  <c r="M160" i="2"/>
  <c r="K160" i="2"/>
  <c r="J160" i="2"/>
  <c r="O159" i="2"/>
  <c r="M159" i="2"/>
  <c r="K159" i="2"/>
  <c r="J159" i="2"/>
  <c r="O158" i="2"/>
  <c r="M158" i="2"/>
  <c r="K158" i="2"/>
  <c r="J158" i="2"/>
  <c r="O157" i="2"/>
  <c r="M157" i="2"/>
  <c r="K157" i="2"/>
  <c r="J157" i="2"/>
  <c r="O156" i="2"/>
  <c r="M156" i="2"/>
  <c r="K156" i="2"/>
  <c r="J156" i="2"/>
  <c r="O155" i="2"/>
  <c r="M155" i="2"/>
  <c r="K155" i="2"/>
  <c r="J155" i="2"/>
  <c r="O154" i="2"/>
  <c r="M154" i="2"/>
  <c r="K154" i="2"/>
  <c r="J154" i="2"/>
  <c r="O153" i="2"/>
  <c r="M153" i="2"/>
  <c r="K153" i="2"/>
  <c r="J153" i="2"/>
  <c r="O152" i="2"/>
  <c r="M152" i="2"/>
  <c r="K152" i="2"/>
  <c r="J152" i="2"/>
  <c r="O151" i="2"/>
  <c r="M151" i="2"/>
  <c r="K151" i="2"/>
  <c r="J151" i="2"/>
  <c r="O150" i="2"/>
  <c r="M150" i="2"/>
  <c r="K150" i="2"/>
  <c r="J150" i="2"/>
  <c r="O149" i="2"/>
  <c r="M149" i="2"/>
  <c r="K149" i="2"/>
  <c r="J149" i="2"/>
  <c r="O148" i="2"/>
  <c r="M148" i="2"/>
  <c r="K148" i="2"/>
  <c r="J148" i="2"/>
  <c r="O147" i="2"/>
  <c r="M147" i="2"/>
  <c r="K147" i="2"/>
  <c r="J147" i="2"/>
  <c r="O146" i="2"/>
  <c r="M146" i="2"/>
  <c r="K146" i="2"/>
  <c r="J146" i="2"/>
  <c r="O145" i="2"/>
  <c r="M145" i="2"/>
  <c r="K145" i="2"/>
  <c r="J145" i="2"/>
  <c r="O144" i="2"/>
  <c r="M144" i="2"/>
  <c r="K144" i="2"/>
  <c r="J144" i="2"/>
  <c r="O143" i="2"/>
  <c r="M143" i="2"/>
  <c r="K143" i="2"/>
  <c r="J143" i="2"/>
  <c r="O142" i="2"/>
  <c r="M142" i="2"/>
  <c r="K142" i="2"/>
  <c r="J142" i="2"/>
  <c r="O141" i="2"/>
  <c r="M141" i="2"/>
  <c r="K141" i="2"/>
  <c r="J141" i="2"/>
  <c r="O140" i="2"/>
  <c r="M140" i="2"/>
  <c r="K140" i="2"/>
  <c r="J140" i="2"/>
  <c r="O139" i="2"/>
  <c r="M139" i="2"/>
  <c r="K139" i="2"/>
  <c r="J139" i="2"/>
  <c r="O138" i="2"/>
  <c r="M138" i="2"/>
  <c r="K138" i="2"/>
  <c r="J138" i="2"/>
  <c r="O137" i="2"/>
  <c r="M137" i="2"/>
  <c r="K137" i="2"/>
  <c r="J137" i="2"/>
  <c r="O136" i="2"/>
  <c r="M136" i="2"/>
  <c r="K136" i="2"/>
  <c r="J136" i="2"/>
  <c r="O135" i="2"/>
  <c r="M135" i="2"/>
  <c r="K135" i="2"/>
  <c r="J135" i="2"/>
  <c r="O134" i="2"/>
  <c r="M134" i="2"/>
  <c r="K134" i="2"/>
  <c r="J134" i="2"/>
  <c r="O133" i="2"/>
  <c r="M133" i="2"/>
  <c r="K133" i="2"/>
  <c r="J133" i="2"/>
  <c r="O132" i="2"/>
  <c r="M132" i="2"/>
  <c r="K132" i="2"/>
  <c r="J132" i="2"/>
  <c r="O131" i="2"/>
  <c r="M131" i="2"/>
  <c r="K131" i="2"/>
  <c r="J131" i="2"/>
  <c r="O130" i="2"/>
  <c r="M130" i="2"/>
  <c r="K130" i="2"/>
  <c r="J130" i="2"/>
  <c r="O129" i="2"/>
  <c r="M129" i="2"/>
  <c r="K129" i="2"/>
  <c r="J129" i="2"/>
  <c r="O128" i="2"/>
  <c r="M128" i="2"/>
  <c r="K128" i="2"/>
  <c r="J128" i="2"/>
  <c r="O127" i="2"/>
  <c r="M127" i="2"/>
  <c r="K127" i="2"/>
  <c r="J127" i="2"/>
  <c r="J126" i="2"/>
  <c r="O124" i="2"/>
  <c r="M124" i="2"/>
  <c r="K124" i="2"/>
  <c r="J124" i="2"/>
  <c r="O123" i="2"/>
  <c r="M123" i="2"/>
  <c r="K123" i="2"/>
  <c r="J123" i="2"/>
  <c r="O122" i="2"/>
  <c r="M122" i="2"/>
  <c r="K122" i="2"/>
  <c r="J122" i="2"/>
  <c r="O121" i="2"/>
  <c r="M121" i="2"/>
  <c r="K121" i="2"/>
  <c r="J121" i="2"/>
  <c r="O120" i="2"/>
  <c r="M120" i="2"/>
  <c r="K120" i="2"/>
  <c r="J120" i="2"/>
  <c r="O119" i="2"/>
  <c r="M119" i="2"/>
  <c r="K119" i="2"/>
  <c r="J119" i="2"/>
  <c r="O118" i="2"/>
  <c r="M118" i="2"/>
  <c r="K118" i="2"/>
  <c r="J118" i="2"/>
  <c r="O117" i="2"/>
  <c r="M117" i="2"/>
  <c r="K117" i="2"/>
  <c r="J117" i="2"/>
  <c r="O116" i="2"/>
  <c r="M116" i="2"/>
  <c r="K116" i="2"/>
  <c r="J116" i="2"/>
  <c r="O115" i="2"/>
  <c r="M115" i="2"/>
  <c r="K115" i="2"/>
  <c r="J115" i="2"/>
  <c r="O114" i="2"/>
  <c r="M114" i="2"/>
  <c r="K114" i="2"/>
  <c r="J114" i="2"/>
  <c r="O113" i="2"/>
  <c r="M113" i="2"/>
  <c r="K113" i="2"/>
  <c r="J113" i="2"/>
  <c r="O112" i="2"/>
  <c r="M112" i="2"/>
  <c r="K112" i="2"/>
  <c r="J112" i="2"/>
  <c r="O111" i="2"/>
  <c r="M111" i="2"/>
  <c r="K111" i="2"/>
  <c r="J111" i="2"/>
  <c r="O110" i="2"/>
  <c r="M110" i="2"/>
  <c r="K110" i="2"/>
  <c r="J110" i="2"/>
  <c r="O109" i="2"/>
  <c r="M109" i="2"/>
  <c r="K109" i="2"/>
  <c r="J109" i="2"/>
  <c r="O108" i="2"/>
  <c r="M108" i="2"/>
  <c r="K108" i="2"/>
  <c r="J108" i="2"/>
  <c r="O85" i="2"/>
  <c r="O84" i="2" s="1"/>
  <c r="K17" i="2"/>
  <c r="K15" i="2" s="1"/>
  <c r="K14" i="2" s="1"/>
  <c r="K34" i="2" s="1"/>
  <c r="O106" i="2"/>
  <c r="M106" i="2"/>
  <c r="K106" i="2"/>
  <c r="J106" i="2"/>
  <c r="O105" i="2"/>
  <c r="M105" i="2"/>
  <c r="K105" i="2"/>
  <c r="J105" i="2"/>
  <c r="O104" i="2"/>
  <c r="M104" i="2"/>
  <c r="K104" i="2"/>
  <c r="J104" i="2"/>
  <c r="O103" i="2"/>
  <c r="M103" i="2"/>
  <c r="K103" i="2"/>
  <c r="J103" i="2"/>
  <c r="O102" i="2"/>
  <c r="M102" i="2"/>
  <c r="K102" i="2"/>
  <c r="J102" i="2"/>
  <c r="O101" i="2"/>
  <c r="M101" i="2"/>
  <c r="K101" i="2"/>
  <c r="J101" i="2"/>
  <c r="O100" i="2"/>
  <c r="M100" i="2"/>
  <c r="K100" i="2"/>
  <c r="J100" i="2"/>
  <c r="O99" i="2"/>
  <c r="M99" i="2"/>
  <c r="K99" i="2"/>
  <c r="J99" i="2"/>
  <c r="O98" i="2"/>
  <c r="M98" i="2"/>
  <c r="K98" i="2"/>
  <c r="J98" i="2"/>
  <c r="O97" i="2"/>
  <c r="M97" i="2"/>
  <c r="K97" i="2"/>
  <c r="J97" i="2"/>
  <c r="O96" i="2"/>
  <c r="M96" i="2"/>
  <c r="K96" i="2"/>
  <c r="J96" i="2"/>
  <c r="O95" i="2"/>
  <c r="M95" i="2"/>
  <c r="K95" i="2"/>
  <c r="J95" i="2"/>
  <c r="O94" i="2"/>
  <c r="M94" i="2"/>
  <c r="K94" i="2"/>
  <c r="J94" i="2"/>
  <c r="O93" i="2"/>
  <c r="M93" i="2"/>
  <c r="K93" i="2"/>
  <c r="J93" i="2"/>
  <c r="O92" i="2"/>
  <c r="M92" i="2"/>
  <c r="K92" i="2"/>
  <c r="J92" i="2"/>
  <c r="O91" i="2"/>
  <c r="M91" i="2"/>
  <c r="K91" i="2"/>
  <c r="J91" i="2"/>
  <c r="O90" i="2"/>
  <c r="M90" i="2"/>
  <c r="K90" i="2"/>
  <c r="J90" i="2"/>
  <c r="O89" i="2"/>
  <c r="M89" i="2"/>
  <c r="K89" i="2"/>
  <c r="J89" i="2"/>
  <c r="O88" i="2"/>
  <c r="M88" i="2"/>
  <c r="K88" i="2"/>
  <c r="J88" i="2"/>
  <c r="O87" i="2"/>
  <c r="M87" i="2"/>
  <c r="K87" i="2"/>
  <c r="J87" i="2"/>
  <c r="O86" i="2"/>
  <c r="M86" i="2"/>
  <c r="K86" i="2"/>
  <c r="J86" i="2"/>
  <c r="P52" i="2"/>
  <c r="O52" i="2"/>
  <c r="N52" i="2"/>
  <c r="M52" i="2"/>
  <c r="I47" i="2"/>
  <c r="N44" i="2"/>
  <c r="K44" i="2"/>
  <c r="G44" i="2"/>
  <c r="O43" i="2"/>
  <c r="L43" i="2"/>
  <c r="I43" i="2"/>
  <c r="O42" i="2"/>
  <c r="L42" i="2"/>
  <c r="I42" i="2"/>
  <c r="K41" i="2"/>
  <c r="G41" i="2"/>
  <c r="O26" i="2"/>
  <c r="P45" i="2" s="1"/>
  <c r="M26" i="2"/>
  <c r="M45" i="2" s="1"/>
  <c r="K26" i="2"/>
  <c r="J45" i="2" s="1"/>
  <c r="J26" i="2"/>
  <c r="O21" i="2"/>
  <c r="M21" i="2"/>
  <c r="K21" i="2"/>
  <c r="J21" i="2"/>
  <c r="O20" i="2"/>
  <c r="M20" i="2"/>
  <c r="K20" i="2"/>
  <c r="J20" i="2"/>
  <c r="O19" i="2"/>
  <c r="M19" i="2"/>
  <c r="K19" i="2"/>
  <c r="J19" i="2"/>
  <c r="O18" i="2"/>
  <c r="M18" i="2"/>
  <c r="K18" i="2"/>
  <c r="J18" i="2"/>
  <c r="O16" i="2"/>
  <c r="M16" i="2"/>
  <c r="K16" i="2"/>
  <c r="J16" i="2"/>
  <c r="J253" i="1"/>
  <c r="J44" i="10" l="1"/>
  <c r="I44" i="10" s="1"/>
  <c r="O25" i="10"/>
  <c r="P41" i="10" s="1"/>
  <c r="M46" i="10"/>
  <c r="P44" i="10"/>
  <c r="O44" i="10" s="1"/>
  <c r="K25" i="10"/>
  <c r="J41" i="10" s="1"/>
  <c r="I41" i="10" s="1"/>
  <c r="K20" i="8"/>
  <c r="J20" i="8"/>
  <c r="O20" i="8"/>
  <c r="O139" i="8"/>
  <c r="O19" i="8" s="1"/>
  <c r="K136" i="8"/>
  <c r="K18" i="8" s="1"/>
  <c r="M136" i="8"/>
  <c r="M18" i="8" s="1"/>
  <c r="M20" i="8"/>
  <c r="K21" i="8"/>
  <c r="O136" i="8"/>
  <c r="O18" i="8" s="1"/>
  <c r="K212" i="8"/>
  <c r="K211" i="8" s="1"/>
  <c r="M21" i="8"/>
  <c r="M212" i="8"/>
  <c r="M211" i="8" s="1"/>
  <c r="M85" i="8"/>
  <c r="J139" i="8"/>
  <c r="J19" i="8" s="1"/>
  <c r="O342" i="8"/>
  <c r="O341" i="8" s="1"/>
  <c r="O21" i="8"/>
  <c r="O212" i="8"/>
  <c r="O211" i="8" s="1"/>
  <c r="M101" i="8"/>
  <c r="J212" i="8"/>
  <c r="J211" i="8" s="1"/>
  <c r="K101" i="8"/>
  <c r="K84" i="8" s="1"/>
  <c r="O101" i="8"/>
  <c r="J101" i="8"/>
  <c r="J84" i="8" s="1"/>
  <c r="M46" i="11"/>
  <c r="M25" i="11"/>
  <c r="M41" i="11" s="1"/>
  <c r="L41" i="11" s="1"/>
  <c r="P46" i="11"/>
  <c r="O25" i="11"/>
  <c r="P41" i="11" s="1"/>
  <c r="M139" i="9"/>
  <c r="M19" i="9" s="1"/>
  <c r="O139" i="9"/>
  <c r="O19" i="9" s="1"/>
  <c r="K139" i="9"/>
  <c r="K19" i="9" s="1"/>
  <c r="J159" i="9"/>
  <c r="J20" i="9" s="1"/>
  <c r="J190" i="9"/>
  <c r="J21" i="9" s="1"/>
  <c r="J212" i="9"/>
  <c r="J211" i="9" s="1"/>
  <c r="J342" i="9"/>
  <c r="J341" i="9" s="1"/>
  <c r="K342" i="9"/>
  <c r="K341" i="9" s="1"/>
  <c r="J136" i="9"/>
  <c r="J18" i="9" s="1"/>
  <c r="O212" i="9"/>
  <c r="O211" i="9" s="1"/>
  <c r="K136" i="9"/>
  <c r="K18" i="9" s="1"/>
  <c r="K212" i="9"/>
  <c r="K211" i="9" s="1"/>
  <c r="M212" i="9"/>
  <c r="M211" i="9" s="1"/>
  <c r="O342" i="9"/>
  <c r="O341" i="9" s="1"/>
  <c r="M136" i="9"/>
  <c r="M18" i="9" s="1"/>
  <c r="M342" i="9"/>
  <c r="M341" i="9" s="1"/>
  <c r="O136" i="9"/>
  <c r="O18" i="9" s="1"/>
  <c r="J16" i="9"/>
  <c r="K83" i="9"/>
  <c r="K82" i="9" s="1"/>
  <c r="K16" i="9"/>
  <c r="K15" i="9" s="1"/>
  <c r="K14" i="9" s="1"/>
  <c r="K34" i="9" s="1"/>
  <c r="J46" i="9" s="1"/>
  <c r="I46" i="9" s="1"/>
  <c r="M16" i="9"/>
  <c r="M15" i="9" s="1"/>
  <c r="M14" i="9" s="1"/>
  <c r="M34" i="9" s="1"/>
  <c r="M25" i="9" s="1"/>
  <c r="M41" i="9" s="1"/>
  <c r="L41" i="9" s="1"/>
  <c r="O83" i="9"/>
  <c r="O82" i="9" s="1"/>
  <c r="O16" i="9"/>
  <c r="O15" i="9" s="1"/>
  <c r="O14" i="9" s="1"/>
  <c r="O34" i="9" s="1"/>
  <c r="P46" i="9" s="1"/>
  <c r="O46" i="9" s="1"/>
  <c r="O85" i="8"/>
  <c r="J343" i="8"/>
  <c r="J342" i="8" s="1"/>
  <c r="J341" i="8" s="1"/>
  <c r="K343" i="8"/>
  <c r="K342" i="8" s="1"/>
  <c r="K341" i="8" s="1"/>
  <c r="O17" i="8"/>
  <c r="M17" i="8"/>
  <c r="J83" i="6"/>
  <c r="J82" i="6" s="1"/>
  <c r="J16" i="6"/>
  <c r="J15" i="6" s="1"/>
  <c r="J14" i="6" s="1"/>
  <c r="J34" i="6" s="1"/>
  <c r="J25" i="6" s="1"/>
  <c r="K85" i="6"/>
  <c r="K84" i="6" s="1"/>
  <c r="M15" i="6"/>
  <c r="M14" i="6" s="1"/>
  <c r="M34" i="6" s="1"/>
  <c r="M25" i="6" s="1"/>
  <c r="M41" i="6" s="1"/>
  <c r="L41" i="6" s="1"/>
  <c r="O15" i="6"/>
  <c r="O14" i="6" s="1"/>
  <c r="O34" i="6" s="1"/>
  <c r="P46" i="6" s="1"/>
  <c r="O46" i="6" s="1"/>
  <c r="O83" i="6"/>
  <c r="O82" i="6" s="1"/>
  <c r="M83" i="6"/>
  <c r="M82" i="6" s="1"/>
  <c r="K17" i="6"/>
  <c r="J84" i="7"/>
  <c r="J83" i="7" s="1"/>
  <c r="J16" i="7"/>
  <c r="J15" i="7" s="1"/>
  <c r="J14" i="7" s="1"/>
  <c r="J34" i="7" s="1"/>
  <c r="J25" i="7" s="1"/>
  <c r="K16" i="7"/>
  <c r="K84" i="7"/>
  <c r="K83" i="7" s="1"/>
  <c r="M15" i="7"/>
  <c r="M14" i="7" s="1"/>
  <c r="M34" i="7" s="1"/>
  <c r="M25" i="7" s="1"/>
  <c r="M41" i="7" s="1"/>
  <c r="L41" i="7" s="1"/>
  <c r="O84" i="7"/>
  <c r="O83" i="7" s="1"/>
  <c r="O17" i="7"/>
  <c r="O15" i="7" s="1"/>
  <c r="O14" i="7" s="1"/>
  <c r="O34" i="7" s="1"/>
  <c r="P46" i="7" s="1"/>
  <c r="M84" i="7"/>
  <c r="M83" i="7" s="1"/>
  <c r="K17" i="7"/>
  <c r="O83" i="5"/>
  <c r="O82" i="5" s="1"/>
  <c r="M83" i="5"/>
  <c r="M82" i="5" s="1"/>
  <c r="K17" i="5"/>
  <c r="K15" i="5" s="1"/>
  <c r="K14" i="5" s="1"/>
  <c r="K34" i="5" s="1"/>
  <c r="K25" i="5" s="1"/>
  <c r="J41" i="5" s="1"/>
  <c r="I41" i="5" s="1"/>
  <c r="M17" i="4"/>
  <c r="M15" i="4" s="1"/>
  <c r="M14" i="4" s="1"/>
  <c r="M34" i="4" s="1"/>
  <c r="M25" i="4" s="1"/>
  <c r="M41" i="4" s="1"/>
  <c r="L41" i="4" s="1"/>
  <c r="K17" i="4"/>
  <c r="K15" i="4" s="1"/>
  <c r="K14" i="4" s="1"/>
  <c r="K34" i="4" s="1"/>
  <c r="J46" i="4" s="1"/>
  <c r="I46" i="4" s="1"/>
  <c r="J17" i="4"/>
  <c r="J15" i="4" s="1"/>
  <c r="J14" i="4" s="1"/>
  <c r="J34" i="4" s="1"/>
  <c r="J25" i="4" s="1"/>
  <c r="L45" i="9"/>
  <c r="I45" i="9"/>
  <c r="O45" i="9"/>
  <c r="L45" i="8"/>
  <c r="I45" i="8"/>
  <c r="O45" i="8"/>
  <c r="M46" i="7"/>
  <c r="L46" i="7" s="1"/>
  <c r="L45" i="7"/>
  <c r="O25" i="7"/>
  <c r="P41" i="7" s="1"/>
  <c r="I45" i="7"/>
  <c r="O45" i="7"/>
  <c r="L45" i="6"/>
  <c r="O25" i="6"/>
  <c r="P41" i="6" s="1"/>
  <c r="I45" i="6"/>
  <c r="O45" i="6"/>
  <c r="M25" i="5"/>
  <c r="M41" i="5" s="1"/>
  <c r="L41" i="5" s="1"/>
  <c r="M46" i="5"/>
  <c r="L46" i="5" s="1"/>
  <c r="L45" i="5"/>
  <c r="P46" i="5"/>
  <c r="O46" i="5" s="1"/>
  <c r="O25" i="5"/>
  <c r="P41" i="5" s="1"/>
  <c r="I45" i="5"/>
  <c r="O45" i="5"/>
  <c r="L45" i="4"/>
  <c r="K25" i="4"/>
  <c r="J41" i="4" s="1"/>
  <c r="I41" i="4" s="1"/>
  <c r="P46" i="4"/>
  <c r="O46" i="4" s="1"/>
  <c r="O25" i="4"/>
  <c r="P41" i="4" s="1"/>
  <c r="I45" i="4"/>
  <c r="O45" i="4"/>
  <c r="J17" i="2"/>
  <c r="J15" i="2" s="1"/>
  <c r="J14" i="2" s="1"/>
  <c r="J34" i="2" s="1"/>
  <c r="J25" i="2" s="1"/>
  <c r="J85" i="2"/>
  <c r="J84" i="2" s="1"/>
  <c r="M85" i="2"/>
  <c r="M84" i="2" s="1"/>
  <c r="M17" i="2"/>
  <c r="M15" i="2" s="1"/>
  <c r="M14" i="2" s="1"/>
  <c r="M34" i="2" s="1"/>
  <c r="M25" i="2" s="1"/>
  <c r="M41" i="2" s="1"/>
  <c r="L41" i="2" s="1"/>
  <c r="O17" i="2"/>
  <c r="O15" i="2" s="1"/>
  <c r="O14" i="2" s="1"/>
  <c r="O34" i="2" s="1"/>
  <c r="O25" i="2" s="1"/>
  <c r="P41" i="2" s="1"/>
  <c r="K85" i="2"/>
  <c r="K84" i="2" s="1"/>
  <c r="O45" i="2"/>
  <c r="L45" i="2"/>
  <c r="J46" i="2"/>
  <c r="I46" i="2" s="1"/>
  <c r="K25" i="2"/>
  <c r="J41" i="2" s="1"/>
  <c r="I41" i="2" s="1"/>
  <c r="I45" i="2"/>
  <c r="L46" i="10" l="1"/>
  <c r="M44" i="10"/>
  <c r="L44" i="10" s="1"/>
  <c r="M84" i="8"/>
  <c r="M83" i="8" s="1"/>
  <c r="M82" i="8" s="1"/>
  <c r="O84" i="8"/>
  <c r="O16" i="8" s="1"/>
  <c r="O15" i="8" s="1"/>
  <c r="O14" i="8" s="1"/>
  <c r="O34" i="8" s="1"/>
  <c r="J16" i="8"/>
  <c r="J15" i="8" s="1"/>
  <c r="J14" i="8" s="1"/>
  <c r="J34" i="8" s="1"/>
  <c r="J25" i="8" s="1"/>
  <c r="J83" i="8"/>
  <c r="J82" i="8" s="1"/>
  <c r="K16" i="8"/>
  <c r="K15" i="8" s="1"/>
  <c r="K14" i="8" s="1"/>
  <c r="K34" i="8" s="1"/>
  <c r="J46" i="8" s="1"/>
  <c r="I46" i="8" s="1"/>
  <c r="K83" i="8"/>
  <c r="K82" i="8" s="1"/>
  <c r="O46" i="11"/>
  <c r="P44" i="11"/>
  <c r="O44" i="11" s="1"/>
  <c r="L46" i="11"/>
  <c r="M44" i="11"/>
  <c r="L44" i="11" s="1"/>
  <c r="M83" i="9"/>
  <c r="M82" i="9" s="1"/>
  <c r="J15" i="9"/>
  <c r="J14" i="9" s="1"/>
  <c r="J34" i="9" s="1"/>
  <c r="J25" i="9" s="1"/>
  <c r="J83" i="9"/>
  <c r="J82" i="9" s="1"/>
  <c r="K25" i="9"/>
  <c r="J41" i="9" s="1"/>
  <c r="I41" i="9" s="1"/>
  <c r="M46" i="9"/>
  <c r="J44" i="9"/>
  <c r="I44" i="9" s="1"/>
  <c r="O25" i="9"/>
  <c r="P41" i="9" s="1"/>
  <c r="O83" i="8"/>
  <c r="O82" i="8" s="1"/>
  <c r="K16" i="6"/>
  <c r="K15" i="6" s="1"/>
  <c r="K14" i="6" s="1"/>
  <c r="K34" i="6" s="1"/>
  <c r="K83" i="6"/>
  <c r="K82" i="6" s="1"/>
  <c r="M46" i="6"/>
  <c r="K15" i="7"/>
  <c r="K14" i="7" s="1"/>
  <c r="K34" i="7" s="1"/>
  <c r="K25" i="7" s="1"/>
  <c r="J41" i="7" s="1"/>
  <c r="I41" i="7" s="1"/>
  <c r="O46" i="7"/>
  <c r="P44" i="7"/>
  <c r="O44" i="7" s="1"/>
  <c r="M44" i="7"/>
  <c r="L44" i="7" s="1"/>
  <c r="M44" i="5"/>
  <c r="L44" i="5" s="1"/>
  <c r="J46" i="5"/>
  <c r="I46" i="5" s="1"/>
  <c r="M46" i="4"/>
  <c r="L46" i="4" s="1"/>
  <c r="M44" i="4"/>
  <c r="L44" i="4" s="1"/>
  <c r="P46" i="2"/>
  <c r="O46" i="2" s="1"/>
  <c r="M46" i="2"/>
  <c r="P44" i="9"/>
  <c r="O44" i="9" s="1"/>
  <c r="P44" i="6"/>
  <c r="O44" i="6" s="1"/>
  <c r="P44" i="5"/>
  <c r="O44" i="5" s="1"/>
  <c r="J44" i="5"/>
  <c r="I44" i="5" s="1"/>
  <c r="P44" i="4"/>
  <c r="O44" i="4" s="1"/>
  <c r="J44" i="4"/>
  <c r="I44" i="4" s="1"/>
  <c r="J44" i="2"/>
  <c r="I44" i="2" s="1"/>
  <c r="M16" i="8" l="1"/>
  <c r="M15" i="8" s="1"/>
  <c r="M14" i="8" s="1"/>
  <c r="M34" i="8" s="1"/>
  <c r="M25" i="8" s="1"/>
  <c r="M41" i="8" s="1"/>
  <c r="L41" i="8" s="1"/>
  <c r="J44" i="8"/>
  <c r="I44" i="8" s="1"/>
  <c r="K25" i="8"/>
  <c r="J41" i="8" s="1"/>
  <c r="I41" i="8" s="1"/>
  <c r="L46" i="9"/>
  <c r="M44" i="9"/>
  <c r="L44" i="9" s="1"/>
  <c r="P46" i="8"/>
  <c r="O25" i="8"/>
  <c r="P41" i="8" s="1"/>
  <c r="J46" i="6"/>
  <c r="K25" i="6"/>
  <c r="J41" i="6" s="1"/>
  <c r="I41" i="6" s="1"/>
  <c r="L46" i="6"/>
  <c r="M44" i="6"/>
  <c r="L44" i="6" s="1"/>
  <c r="J46" i="7"/>
  <c r="P44" i="2"/>
  <c r="O44" i="2" s="1"/>
  <c r="L46" i="2"/>
  <c r="M44" i="2"/>
  <c r="L44" i="2" s="1"/>
  <c r="O449" i="1"/>
  <c r="M449" i="1"/>
  <c r="K449" i="1"/>
  <c r="J449" i="1"/>
  <c r="O395" i="1"/>
  <c r="M395" i="1"/>
  <c r="K395" i="1"/>
  <c r="J395" i="1"/>
  <c r="O364" i="1"/>
  <c r="M364" i="1"/>
  <c r="K364" i="1"/>
  <c r="J364" i="1"/>
  <c r="O344" i="1"/>
  <c r="O85" i="1" s="1"/>
  <c r="M344" i="1"/>
  <c r="M85" i="1" s="1"/>
  <c r="K344" i="1"/>
  <c r="K85" i="1" s="1"/>
  <c r="K84" i="1" s="1"/>
  <c r="J344" i="1"/>
  <c r="J85" i="1" s="1"/>
  <c r="O343" i="1"/>
  <c r="M343" i="1"/>
  <c r="K343" i="1"/>
  <c r="J343" i="1"/>
  <c r="O342" i="1"/>
  <c r="M342" i="1"/>
  <c r="K342" i="1"/>
  <c r="J342" i="1"/>
  <c r="J341" i="1" s="1"/>
  <c r="O341" i="1"/>
  <c r="M341" i="1"/>
  <c r="K341" i="1"/>
  <c r="O320" i="1"/>
  <c r="M320" i="1"/>
  <c r="K320" i="1"/>
  <c r="J320" i="1"/>
  <c r="M289" i="1"/>
  <c r="O289" i="1"/>
  <c r="K289" i="1"/>
  <c r="O269" i="1"/>
  <c r="M269" i="1"/>
  <c r="K269" i="1"/>
  <c r="J269" i="1"/>
  <c r="O266" i="1"/>
  <c r="M266" i="1"/>
  <c r="K266" i="1"/>
  <c r="J266" i="1"/>
  <c r="O231" i="1"/>
  <c r="M231" i="1"/>
  <c r="K231" i="1"/>
  <c r="J231" i="1"/>
  <c r="O213" i="1"/>
  <c r="M213" i="1"/>
  <c r="K213" i="1"/>
  <c r="J213" i="1"/>
  <c r="O210" i="1"/>
  <c r="M210" i="1"/>
  <c r="K210" i="1"/>
  <c r="J210" i="1"/>
  <c r="O209" i="1"/>
  <c r="M209" i="1"/>
  <c r="K209" i="1"/>
  <c r="J209" i="1"/>
  <c r="O208" i="1"/>
  <c r="M208" i="1"/>
  <c r="K208" i="1"/>
  <c r="J208" i="1"/>
  <c r="O207" i="1"/>
  <c r="M207" i="1"/>
  <c r="K207" i="1"/>
  <c r="J207" i="1"/>
  <c r="O206" i="1"/>
  <c r="M206" i="1"/>
  <c r="K206" i="1"/>
  <c r="J206" i="1"/>
  <c r="O205" i="1"/>
  <c r="M205" i="1"/>
  <c r="K205" i="1"/>
  <c r="J205" i="1"/>
  <c r="O204" i="1"/>
  <c r="M204" i="1"/>
  <c r="K204" i="1"/>
  <c r="J204" i="1"/>
  <c r="O203" i="1"/>
  <c r="M203" i="1"/>
  <c r="K203" i="1"/>
  <c r="J203" i="1"/>
  <c r="O202" i="1"/>
  <c r="M202" i="1"/>
  <c r="K202" i="1"/>
  <c r="J202" i="1"/>
  <c r="O201" i="1"/>
  <c r="M201" i="1"/>
  <c r="K201" i="1"/>
  <c r="J201" i="1"/>
  <c r="O200" i="1"/>
  <c r="M200" i="1"/>
  <c r="K200" i="1"/>
  <c r="J200" i="1"/>
  <c r="O199" i="1"/>
  <c r="M199" i="1"/>
  <c r="K199" i="1"/>
  <c r="J199" i="1"/>
  <c r="O198" i="1"/>
  <c r="M198" i="1"/>
  <c r="K198" i="1"/>
  <c r="J198" i="1"/>
  <c r="O197" i="1"/>
  <c r="M197" i="1"/>
  <c r="K197" i="1"/>
  <c r="J197" i="1"/>
  <c r="O196" i="1"/>
  <c r="M196" i="1"/>
  <c r="K196" i="1"/>
  <c r="J196" i="1"/>
  <c r="O195" i="1"/>
  <c r="M195" i="1"/>
  <c r="K195" i="1"/>
  <c r="J195" i="1"/>
  <c r="O194" i="1"/>
  <c r="M194" i="1"/>
  <c r="K194" i="1"/>
  <c r="J194" i="1"/>
  <c r="O193" i="1"/>
  <c r="M193" i="1"/>
  <c r="K193" i="1"/>
  <c r="J193" i="1"/>
  <c r="O192" i="1"/>
  <c r="M192" i="1"/>
  <c r="K192" i="1"/>
  <c r="J192" i="1"/>
  <c r="O191" i="1"/>
  <c r="M191" i="1"/>
  <c r="K191" i="1"/>
  <c r="J191" i="1"/>
  <c r="O190" i="1"/>
  <c r="M190" i="1"/>
  <c r="M21" i="1" s="1"/>
  <c r="K190" i="1"/>
  <c r="K21" i="1" s="1"/>
  <c r="J190" i="1"/>
  <c r="J21" i="1" s="1"/>
  <c r="O189" i="1"/>
  <c r="M189" i="1"/>
  <c r="K189" i="1"/>
  <c r="J189" i="1"/>
  <c r="O188" i="1"/>
  <c r="M188" i="1"/>
  <c r="K188" i="1"/>
  <c r="J188" i="1"/>
  <c r="O187" i="1"/>
  <c r="M187" i="1"/>
  <c r="K187" i="1"/>
  <c r="J187" i="1"/>
  <c r="O186" i="1"/>
  <c r="M186" i="1"/>
  <c r="K186" i="1"/>
  <c r="J186" i="1"/>
  <c r="O185" i="1"/>
  <c r="M185" i="1"/>
  <c r="K185" i="1"/>
  <c r="J185" i="1"/>
  <c r="O184" i="1"/>
  <c r="M184" i="1"/>
  <c r="K184" i="1"/>
  <c r="J184" i="1"/>
  <c r="O183" i="1"/>
  <c r="M183" i="1"/>
  <c r="K183" i="1"/>
  <c r="J183" i="1"/>
  <c r="O182" i="1"/>
  <c r="M182" i="1"/>
  <c r="K182" i="1"/>
  <c r="J182" i="1"/>
  <c r="O181" i="1"/>
  <c r="M181" i="1"/>
  <c r="K181" i="1"/>
  <c r="J181" i="1"/>
  <c r="O180" i="1"/>
  <c r="M180" i="1"/>
  <c r="K180" i="1"/>
  <c r="J180" i="1"/>
  <c r="O179" i="1"/>
  <c r="M179" i="1"/>
  <c r="K179" i="1"/>
  <c r="J179" i="1"/>
  <c r="O178" i="1"/>
  <c r="M178" i="1"/>
  <c r="K178" i="1"/>
  <c r="J178" i="1"/>
  <c r="O177" i="1"/>
  <c r="M177" i="1"/>
  <c r="K177" i="1"/>
  <c r="J177" i="1"/>
  <c r="O176" i="1"/>
  <c r="M176" i="1"/>
  <c r="K176" i="1"/>
  <c r="J176" i="1"/>
  <c r="O175" i="1"/>
  <c r="M175" i="1"/>
  <c r="K175" i="1"/>
  <c r="J175" i="1"/>
  <c r="O174" i="1"/>
  <c r="M174" i="1"/>
  <c r="K174" i="1"/>
  <c r="J174" i="1"/>
  <c r="O173" i="1"/>
  <c r="M173" i="1"/>
  <c r="K173" i="1"/>
  <c r="J173" i="1"/>
  <c r="O172" i="1"/>
  <c r="M172" i="1"/>
  <c r="K172" i="1"/>
  <c r="J172" i="1"/>
  <c r="O171" i="1"/>
  <c r="M171" i="1"/>
  <c r="K171" i="1"/>
  <c r="J171" i="1"/>
  <c r="O170" i="1"/>
  <c r="M170" i="1"/>
  <c r="K170" i="1"/>
  <c r="J170" i="1"/>
  <c r="O169" i="1"/>
  <c r="M169" i="1"/>
  <c r="K169" i="1"/>
  <c r="J169" i="1"/>
  <c r="O168" i="1"/>
  <c r="M168" i="1"/>
  <c r="K168" i="1"/>
  <c r="J168" i="1"/>
  <c r="O167" i="1"/>
  <c r="M167" i="1"/>
  <c r="K167" i="1"/>
  <c r="J167" i="1"/>
  <c r="O166" i="1"/>
  <c r="M166" i="1"/>
  <c r="K166" i="1"/>
  <c r="J166" i="1"/>
  <c r="O165" i="1"/>
  <c r="M165" i="1"/>
  <c r="K165" i="1"/>
  <c r="J165" i="1"/>
  <c r="O164" i="1"/>
  <c r="M164" i="1"/>
  <c r="K164" i="1"/>
  <c r="J164" i="1"/>
  <c r="O163" i="1"/>
  <c r="M163" i="1"/>
  <c r="K163" i="1"/>
  <c r="J163" i="1"/>
  <c r="O162" i="1"/>
  <c r="M162" i="1"/>
  <c r="K162" i="1"/>
  <c r="J162" i="1"/>
  <c r="O161" i="1"/>
  <c r="M161" i="1"/>
  <c r="K161" i="1"/>
  <c r="J161" i="1"/>
  <c r="O160" i="1"/>
  <c r="M160" i="1"/>
  <c r="K160" i="1"/>
  <c r="J160" i="1"/>
  <c r="O159" i="1"/>
  <c r="M159" i="1"/>
  <c r="M20" i="1" s="1"/>
  <c r="K159" i="1"/>
  <c r="J159" i="1"/>
  <c r="J20" i="1" s="1"/>
  <c r="O158" i="1"/>
  <c r="M158" i="1"/>
  <c r="K158" i="1"/>
  <c r="J158" i="1"/>
  <c r="O157" i="1"/>
  <c r="M157" i="1"/>
  <c r="K157" i="1"/>
  <c r="J157" i="1"/>
  <c r="O156" i="1"/>
  <c r="M156" i="1"/>
  <c r="K156" i="1"/>
  <c r="J156" i="1"/>
  <c r="O155" i="1"/>
  <c r="M155" i="1"/>
  <c r="K155" i="1"/>
  <c r="J155" i="1"/>
  <c r="O154" i="1"/>
  <c r="M154" i="1"/>
  <c r="K154" i="1"/>
  <c r="J154" i="1"/>
  <c r="O153" i="1"/>
  <c r="M153" i="1"/>
  <c r="K153" i="1"/>
  <c r="J153" i="1"/>
  <c r="O152" i="1"/>
  <c r="M152" i="1"/>
  <c r="K152" i="1"/>
  <c r="J152" i="1"/>
  <c r="O151" i="1"/>
  <c r="M151" i="1"/>
  <c r="K151" i="1"/>
  <c r="J151" i="1"/>
  <c r="O150" i="1"/>
  <c r="M150" i="1"/>
  <c r="K150" i="1"/>
  <c r="J150" i="1"/>
  <c r="O149" i="1"/>
  <c r="M149" i="1"/>
  <c r="K149" i="1"/>
  <c r="J149" i="1"/>
  <c r="O148" i="1"/>
  <c r="M148" i="1"/>
  <c r="K148" i="1"/>
  <c r="J148" i="1"/>
  <c r="O147" i="1"/>
  <c r="M147" i="1"/>
  <c r="K147" i="1"/>
  <c r="J147" i="1"/>
  <c r="O146" i="1"/>
  <c r="M146" i="1"/>
  <c r="K146" i="1"/>
  <c r="J146" i="1"/>
  <c r="O145" i="1"/>
  <c r="M145" i="1"/>
  <c r="K145" i="1"/>
  <c r="J145" i="1"/>
  <c r="O144" i="1"/>
  <c r="M144" i="1"/>
  <c r="K144" i="1"/>
  <c r="J144" i="1"/>
  <c r="O143" i="1"/>
  <c r="M143" i="1"/>
  <c r="K143" i="1"/>
  <c r="J143" i="1"/>
  <c r="O142" i="1"/>
  <c r="M142" i="1"/>
  <c r="K142" i="1"/>
  <c r="J142" i="1"/>
  <c r="O141" i="1"/>
  <c r="M141" i="1"/>
  <c r="K141" i="1"/>
  <c r="J141" i="1"/>
  <c r="O140" i="1"/>
  <c r="M140" i="1"/>
  <c r="K140" i="1"/>
  <c r="J140" i="1"/>
  <c r="O139" i="1"/>
  <c r="M139" i="1"/>
  <c r="M19" i="1" s="1"/>
  <c r="K139" i="1"/>
  <c r="J139" i="1"/>
  <c r="J19" i="1" s="1"/>
  <c r="O138" i="1"/>
  <c r="M138" i="1"/>
  <c r="K138" i="1"/>
  <c r="J138" i="1"/>
  <c r="O137" i="1"/>
  <c r="M137" i="1"/>
  <c r="K137" i="1"/>
  <c r="J137" i="1"/>
  <c r="O136" i="1"/>
  <c r="M136" i="1"/>
  <c r="M18" i="1" s="1"/>
  <c r="K136" i="1"/>
  <c r="J136" i="1"/>
  <c r="J18" i="1" s="1"/>
  <c r="O135" i="1"/>
  <c r="M135" i="1"/>
  <c r="K135" i="1"/>
  <c r="J135" i="1"/>
  <c r="O134" i="1"/>
  <c r="M134" i="1"/>
  <c r="K134" i="1"/>
  <c r="J134" i="1"/>
  <c r="O133" i="1"/>
  <c r="M133" i="1"/>
  <c r="K133" i="1"/>
  <c r="J133" i="1"/>
  <c r="O132" i="1"/>
  <c r="M132" i="1"/>
  <c r="K132" i="1"/>
  <c r="J132" i="1"/>
  <c r="O131" i="1"/>
  <c r="M131" i="1"/>
  <c r="K131" i="1"/>
  <c r="J131" i="1"/>
  <c r="O130" i="1"/>
  <c r="M130" i="1"/>
  <c r="K130" i="1"/>
  <c r="J130" i="1"/>
  <c r="O129" i="1"/>
  <c r="M129" i="1"/>
  <c r="K129" i="1"/>
  <c r="J129" i="1"/>
  <c r="O128" i="1"/>
  <c r="M128" i="1"/>
  <c r="K128" i="1"/>
  <c r="J128" i="1"/>
  <c r="O127" i="1"/>
  <c r="M127" i="1"/>
  <c r="K127" i="1"/>
  <c r="J127" i="1"/>
  <c r="O126" i="1"/>
  <c r="M126" i="1"/>
  <c r="K126" i="1"/>
  <c r="J126" i="1"/>
  <c r="O125" i="1"/>
  <c r="M125" i="1"/>
  <c r="K125" i="1"/>
  <c r="K17" i="1" s="1"/>
  <c r="J125" i="1"/>
  <c r="J124" i="1"/>
  <c r="O17" i="1"/>
  <c r="J123" i="1"/>
  <c r="J17" i="1" s="1"/>
  <c r="O122" i="1"/>
  <c r="M122" i="1"/>
  <c r="K122" i="1"/>
  <c r="J122" i="1"/>
  <c r="O121" i="1"/>
  <c r="M121" i="1"/>
  <c r="K121" i="1"/>
  <c r="J121" i="1"/>
  <c r="O120" i="1"/>
  <c r="M120" i="1"/>
  <c r="K120" i="1"/>
  <c r="J120" i="1"/>
  <c r="O119" i="1"/>
  <c r="M119" i="1"/>
  <c r="K119" i="1"/>
  <c r="J119" i="1"/>
  <c r="O118" i="1"/>
  <c r="M118" i="1"/>
  <c r="K118" i="1"/>
  <c r="J118" i="1"/>
  <c r="O117" i="1"/>
  <c r="M117" i="1"/>
  <c r="K117" i="1"/>
  <c r="J117" i="1"/>
  <c r="O116" i="1"/>
  <c r="M116" i="1"/>
  <c r="K116" i="1"/>
  <c r="J116" i="1"/>
  <c r="O115" i="1"/>
  <c r="M115" i="1"/>
  <c r="K115" i="1"/>
  <c r="J115" i="1"/>
  <c r="O114" i="1"/>
  <c r="M114" i="1"/>
  <c r="K114" i="1"/>
  <c r="J114" i="1"/>
  <c r="O113" i="1"/>
  <c r="M113" i="1"/>
  <c r="K113" i="1"/>
  <c r="J113" i="1"/>
  <c r="O112" i="1"/>
  <c r="M112" i="1"/>
  <c r="K112" i="1"/>
  <c r="J112" i="1"/>
  <c r="O111" i="1"/>
  <c r="M111" i="1"/>
  <c r="K111" i="1"/>
  <c r="J111" i="1"/>
  <c r="O110" i="1"/>
  <c r="M110" i="1"/>
  <c r="K110" i="1"/>
  <c r="J110" i="1"/>
  <c r="O109" i="1"/>
  <c r="M109" i="1"/>
  <c r="K109" i="1"/>
  <c r="J109" i="1"/>
  <c r="O108" i="1"/>
  <c r="M108" i="1"/>
  <c r="K108" i="1"/>
  <c r="J108" i="1"/>
  <c r="O107" i="1"/>
  <c r="M107" i="1"/>
  <c r="K107" i="1"/>
  <c r="J107" i="1"/>
  <c r="O106" i="1"/>
  <c r="M106" i="1"/>
  <c r="K106" i="1"/>
  <c r="J106" i="1"/>
  <c r="M17" i="1"/>
  <c r="O104" i="1"/>
  <c r="M104" i="1"/>
  <c r="K104" i="1"/>
  <c r="J104" i="1"/>
  <c r="O103" i="1"/>
  <c r="M103" i="1"/>
  <c r="K103" i="1"/>
  <c r="J103" i="1"/>
  <c r="O102" i="1"/>
  <c r="M102" i="1"/>
  <c r="K102" i="1"/>
  <c r="J102" i="1"/>
  <c r="O101" i="1"/>
  <c r="M101" i="1"/>
  <c r="K101" i="1"/>
  <c r="J101" i="1"/>
  <c r="O100" i="1"/>
  <c r="M100" i="1"/>
  <c r="K100" i="1"/>
  <c r="J100" i="1"/>
  <c r="O99" i="1"/>
  <c r="M99" i="1"/>
  <c r="K99" i="1"/>
  <c r="J99" i="1"/>
  <c r="O98" i="1"/>
  <c r="M98" i="1"/>
  <c r="K98" i="1"/>
  <c r="J98" i="1"/>
  <c r="O97" i="1"/>
  <c r="M97" i="1"/>
  <c r="K97" i="1"/>
  <c r="J97" i="1"/>
  <c r="O96" i="1"/>
  <c r="M96" i="1"/>
  <c r="K96" i="1"/>
  <c r="J96" i="1"/>
  <c r="O95" i="1"/>
  <c r="M95" i="1"/>
  <c r="K95" i="1"/>
  <c r="J95" i="1"/>
  <c r="O94" i="1"/>
  <c r="M94" i="1"/>
  <c r="K94" i="1"/>
  <c r="J94" i="1"/>
  <c r="O93" i="1"/>
  <c r="M93" i="1"/>
  <c r="K93" i="1"/>
  <c r="J93" i="1"/>
  <c r="O92" i="1"/>
  <c r="M92" i="1"/>
  <c r="K92" i="1"/>
  <c r="J92" i="1"/>
  <c r="O91" i="1"/>
  <c r="M91" i="1"/>
  <c r="K91" i="1"/>
  <c r="J91" i="1"/>
  <c r="O90" i="1"/>
  <c r="M90" i="1"/>
  <c r="K90" i="1"/>
  <c r="J90" i="1"/>
  <c r="O89" i="1"/>
  <c r="M89" i="1"/>
  <c r="K89" i="1"/>
  <c r="J89" i="1"/>
  <c r="O88" i="1"/>
  <c r="M88" i="1"/>
  <c r="K88" i="1"/>
  <c r="J88" i="1"/>
  <c r="O87" i="1"/>
  <c r="M87" i="1"/>
  <c r="K87" i="1"/>
  <c r="J87" i="1"/>
  <c r="O86" i="1"/>
  <c r="M86" i="1"/>
  <c r="K86" i="1"/>
  <c r="J86" i="1"/>
  <c r="P52" i="1"/>
  <c r="O52" i="1"/>
  <c r="N52" i="1"/>
  <c r="I47" i="1"/>
  <c r="N44" i="1"/>
  <c r="K44" i="1"/>
  <c r="G44" i="1"/>
  <c r="O43" i="1"/>
  <c r="L43" i="1"/>
  <c r="I43" i="1"/>
  <c r="O42" i="1"/>
  <c r="L42" i="1"/>
  <c r="I42" i="1"/>
  <c r="K41" i="1"/>
  <c r="G41" i="1"/>
  <c r="M52" i="1"/>
  <c r="M26" i="1"/>
  <c r="O26" i="1"/>
  <c r="P45" i="1" s="1"/>
  <c r="K26" i="1"/>
  <c r="J45" i="1" s="1"/>
  <c r="J26" i="1"/>
  <c r="O21" i="1"/>
  <c r="O20" i="1"/>
  <c r="K20" i="1"/>
  <c r="O19" i="1"/>
  <c r="K19" i="1"/>
  <c r="O18" i="1"/>
  <c r="K18" i="1"/>
  <c r="M46" i="8" l="1"/>
  <c r="L46" i="8" s="1"/>
  <c r="O46" i="8"/>
  <c r="P44" i="8"/>
  <c r="O44" i="8" s="1"/>
  <c r="I46" i="6"/>
  <c r="J44" i="6"/>
  <c r="I44" i="6" s="1"/>
  <c r="I46" i="7"/>
  <c r="J44" i="7"/>
  <c r="I44" i="7" s="1"/>
  <c r="K212" i="1"/>
  <c r="K211" i="1" s="1"/>
  <c r="K16" i="1"/>
  <c r="K83" i="1"/>
  <c r="K82" i="1" s="1"/>
  <c r="N75" i="1" s="1"/>
  <c r="O212" i="1"/>
  <c r="O211" i="1" s="1"/>
  <c r="O84" i="1"/>
  <c r="O16" i="1" s="1"/>
  <c r="O15" i="1" s="1"/>
  <c r="O14" i="1" s="1"/>
  <c r="O34" i="1" s="1"/>
  <c r="P46" i="1" s="1"/>
  <c r="O46" i="1" s="1"/>
  <c r="J84" i="1"/>
  <c r="J16" i="1" s="1"/>
  <c r="J15" i="1" s="1"/>
  <c r="J14" i="1" s="1"/>
  <c r="J34" i="1" s="1"/>
  <c r="J25" i="1" s="1"/>
  <c r="M84" i="1"/>
  <c r="M83" i="1" s="1"/>
  <c r="M82" i="1" s="1"/>
  <c r="J83" i="1"/>
  <c r="J82" i="1" s="1"/>
  <c r="M16" i="1"/>
  <c r="M15" i="1" s="1"/>
  <c r="M14" i="1" s="1"/>
  <c r="M34" i="1" s="1"/>
  <c r="M46" i="1" s="1"/>
  <c r="L46" i="1" s="1"/>
  <c r="K15" i="1"/>
  <c r="K14" i="1" s="1"/>
  <c r="K34" i="1" s="1"/>
  <c r="K25" i="1" s="1"/>
  <c r="J41" i="1" s="1"/>
  <c r="I41" i="1" s="1"/>
  <c r="M212" i="1"/>
  <c r="M211" i="1" s="1"/>
  <c r="J289" i="1"/>
  <c r="J212" i="1" s="1"/>
  <c r="J211" i="1" s="1"/>
  <c r="O45" i="1"/>
  <c r="M45" i="1"/>
  <c r="I45" i="1"/>
  <c r="M44" i="8" l="1"/>
  <c r="L44" i="8" s="1"/>
  <c r="O83" i="1"/>
  <c r="O82" i="1" s="1"/>
  <c r="J46" i="1"/>
  <c r="I46" i="1" s="1"/>
  <c r="O25" i="1"/>
  <c r="P41" i="1" s="1"/>
  <c r="M25" i="1"/>
  <c r="M41" i="1" s="1"/>
  <c r="L41" i="1" s="1"/>
  <c r="L45" i="1"/>
  <c r="M44" i="1"/>
  <c r="L44" i="1" s="1"/>
  <c r="P44" i="1"/>
  <c r="O44" i="1" s="1"/>
  <c r="J44" i="1" l="1"/>
  <c r="I44" i="1" s="1"/>
</calcChain>
</file>

<file path=xl/sharedStrings.xml><?xml version="1.0" encoding="utf-8"?>
<sst xmlns="http://schemas.openxmlformats.org/spreadsheetml/2006/main" count="14143" uniqueCount="385">
  <si>
    <t>Propuneri de buget</t>
  </si>
  <si>
    <t>pentru anul 2016 și estimări pe anii 2017-2018</t>
  </si>
  <si>
    <t>Cod</t>
  </si>
  <si>
    <t>Sursa</t>
  </si>
  <si>
    <t>Bugetul de Stat</t>
  </si>
  <si>
    <t xml:space="preserve">Autoritatea publică </t>
  </si>
  <si>
    <t>Ministerul Sănătăţii</t>
  </si>
  <si>
    <t>Instituţia</t>
  </si>
  <si>
    <t>Denumirea</t>
  </si>
  <si>
    <t>F1</t>
  </si>
  <si>
    <t>Eco (k2)</t>
  </si>
  <si>
    <t>Executat</t>
  </si>
  <si>
    <t>Aprobat</t>
  </si>
  <si>
    <t>Proiect</t>
  </si>
  <si>
    <t>Estimat</t>
  </si>
  <si>
    <t>A.1. CHELTUIELI, total</t>
  </si>
  <si>
    <t>X</t>
  </si>
  <si>
    <t>09</t>
  </si>
  <si>
    <t>Cheltuieli de personal</t>
  </si>
  <si>
    <t>Bunuri şi servicii</t>
  </si>
  <si>
    <t>Prestaţii sociale</t>
  </si>
  <si>
    <t>Alte cheltuieli</t>
  </si>
  <si>
    <t>Mijloace fixe</t>
  </si>
  <si>
    <t>Stocuri de materiale circulante</t>
  </si>
  <si>
    <t>S3</t>
  </si>
  <si>
    <t>S5</t>
  </si>
  <si>
    <t>A.2.RESURSE, total (A2=A2.1+A2.2+A2.3)</t>
  </si>
  <si>
    <t>A.2.1. Resurse colectate interne,  total</t>
  </si>
  <si>
    <t>Încasări de la prestarea serviciilor cu plată</t>
  </si>
  <si>
    <t xml:space="preserve">Plata pentru locatiunea bunurilor patrimoniului public </t>
  </si>
  <si>
    <t>A.2.2. Resurse colectate externe,  total</t>
  </si>
  <si>
    <t>A.2.3. Resurse generale, total A.2.3=A.1-(A.2.1+A.2.2)</t>
  </si>
  <si>
    <t>x</t>
  </si>
  <si>
    <t>2016 Proiect</t>
  </si>
  <si>
    <t>2017 Estimat</t>
  </si>
  <si>
    <t>2018 Estimat</t>
  </si>
  <si>
    <t>Cheltuieli (r/c),             resurse  (S3)</t>
  </si>
  <si>
    <t>Stabilit</t>
  </si>
  <si>
    <t>Deviere +/-</t>
  </si>
  <si>
    <t>Propus</t>
  </si>
  <si>
    <t>TOTAL</t>
  </si>
  <si>
    <t xml:space="preserve"> Cheltuieli recurente</t>
  </si>
  <si>
    <t>r</t>
  </si>
  <si>
    <t>Investiţii capitale</t>
  </si>
  <si>
    <t>c</t>
  </si>
  <si>
    <t>Resurse colectate</t>
  </si>
  <si>
    <t>Resurse generale</t>
  </si>
  <si>
    <r>
      <t xml:space="preserve">C. Estimarea resurselor colectate de autorități/instituții, </t>
    </r>
    <r>
      <rPr>
        <b/>
        <i/>
        <sz val="12"/>
        <color theme="1"/>
        <rFont val="Times New Roman"/>
        <family val="1"/>
        <charset val="204"/>
      </rPr>
      <t>mii lei</t>
    </r>
  </si>
  <si>
    <t>Descriere</t>
  </si>
  <si>
    <t>Sursa (S3S4)</t>
  </si>
  <si>
    <t>Originea sursei (S5)</t>
  </si>
  <si>
    <t>Donator (S6)</t>
  </si>
  <si>
    <t>F3</t>
  </si>
  <si>
    <t>P3 (7xx)</t>
  </si>
  <si>
    <t>Eco k6</t>
  </si>
  <si>
    <t>00204</t>
  </si>
  <si>
    <t>D. Estimarea cheltuielilor</t>
  </si>
  <si>
    <t>Subgrupa</t>
  </si>
  <si>
    <t>Program</t>
  </si>
  <si>
    <t>Subprogram</t>
  </si>
  <si>
    <r>
      <rPr>
        <b/>
        <sz val="12"/>
        <color theme="1"/>
        <rFont val="Times New Roman"/>
        <family val="1"/>
        <charset val="204"/>
      </rPr>
      <t>DI. Informație generală</t>
    </r>
    <r>
      <rPr>
        <sz val="12"/>
        <color theme="1"/>
        <rFont val="Times New Roman"/>
        <family val="1"/>
        <charset val="204"/>
      </rPr>
      <t xml:space="preserve"> </t>
    </r>
    <r>
      <rPr>
        <i/>
        <sz val="12"/>
        <color theme="1"/>
        <rFont val="Times New Roman"/>
        <family val="1"/>
        <charset val="204"/>
      </rPr>
      <t>(se completează de către autoritatea superioară înainte de a remite formularul pentru completare instituţiilor din subordine)</t>
    </r>
  </si>
  <si>
    <t>Scop</t>
  </si>
  <si>
    <r>
      <t xml:space="preserve">Obiective </t>
    </r>
    <r>
      <rPr>
        <i/>
        <sz val="12"/>
        <color theme="1"/>
        <rFont val="Times New Roman"/>
        <family val="1"/>
        <charset val="204"/>
      </rPr>
      <t>(pe termen mediu, cu accent  pe anul pentru care se aprobă programul)</t>
    </r>
  </si>
  <si>
    <t>Descriere succintă</t>
  </si>
  <si>
    <t>DII. Indicatorii de performanţă</t>
  </si>
  <si>
    <t>Categoria</t>
  </si>
  <si>
    <t>Unitatea de măsură</t>
  </si>
  <si>
    <t>De rezultat</t>
  </si>
  <si>
    <t>r1</t>
  </si>
  <si>
    <t>%</t>
  </si>
  <si>
    <t>r2</t>
  </si>
  <si>
    <t>De produs</t>
  </si>
  <si>
    <t>o1</t>
  </si>
  <si>
    <t>unităţi</t>
  </si>
  <si>
    <t>o4</t>
  </si>
  <si>
    <t>o3</t>
  </si>
  <si>
    <t>De eficiență</t>
  </si>
  <si>
    <t>e1</t>
  </si>
  <si>
    <t>e2</t>
  </si>
  <si>
    <t>lei</t>
  </si>
  <si>
    <r>
      <t xml:space="preserve">DIII. Cheltuieli, </t>
    </r>
    <r>
      <rPr>
        <b/>
        <i/>
        <sz val="12"/>
        <color theme="1"/>
        <rFont val="Times New Roman"/>
        <family val="1"/>
        <charset val="204"/>
      </rPr>
      <t>mii lei</t>
    </r>
  </si>
  <si>
    <t>P3</t>
  </si>
  <si>
    <t>Eco (k6)</t>
  </si>
  <si>
    <t xml:space="preserve">CHELTUIELI </t>
  </si>
  <si>
    <t>CHELTUIELI DE PERSONAL</t>
  </si>
  <si>
    <t>Remunerarea muncii</t>
  </si>
  <si>
    <t>Remunerarea muncii angajaţilor conform statelor</t>
  </si>
  <si>
    <t>Salariul de bază</t>
  </si>
  <si>
    <t>Sporuri şi suplimente la salariul de bază</t>
  </si>
  <si>
    <t>Ajutor material</t>
  </si>
  <si>
    <t>Premieri</t>
  </si>
  <si>
    <t xml:space="preserve">  Majorări conform deciziilor autorităţilor locale abilitate</t>
  </si>
  <si>
    <t xml:space="preserve">Alte plăţi salariale </t>
  </si>
  <si>
    <t xml:space="preserve">Remunerarea  muncii  temporare </t>
  </si>
  <si>
    <t>Alte plăţi băneşti ale angajaţilor</t>
  </si>
  <si>
    <t>Compensaţie pentru alimentaţie</t>
  </si>
  <si>
    <t>Compensaţie pentru transport</t>
  </si>
  <si>
    <t>Compensaţie pentru chiria spaţiului locativ şi pentru serviciile</t>
  </si>
  <si>
    <t>Indemnizaţii pentru membrii personalului misiunilor diplomatice şi al oficiilor  consulare</t>
  </si>
  <si>
    <t>Compensaţie pentru echipament</t>
  </si>
  <si>
    <t>Alte plăţi</t>
  </si>
  <si>
    <t>Contribuţii şi prime de asigurari obligatorii</t>
  </si>
  <si>
    <t>Contribuţii de asigurări sociale de stat obligatorii</t>
  </si>
  <si>
    <t>Prime de asigurare obligatorie de asistenţă medicală</t>
  </si>
  <si>
    <t>Prime de asigurare obligatorie de asistenţă medicală achitate de angajatori pe teritoriul ţării</t>
  </si>
  <si>
    <t>BUNURI ŞI SERVICII</t>
  </si>
  <si>
    <t>Servicii</t>
  </si>
  <si>
    <t>Servicii energetice şi comunale</t>
  </si>
  <si>
    <t>Energie electrică</t>
  </si>
  <si>
    <t>Gaze</t>
  </si>
  <si>
    <t>Energie termică</t>
  </si>
  <si>
    <t>Apă şi canalizare</t>
  </si>
  <si>
    <t>Alte servicii comunale</t>
  </si>
  <si>
    <t>Servicii informaţionale şi de telecomunicaţii</t>
  </si>
  <si>
    <t>Servicii informaţionale</t>
  </si>
  <si>
    <t xml:space="preserve">Servicii de telecomunicaţii           </t>
  </si>
  <si>
    <t>Servicii de locaţiune</t>
  </si>
  <si>
    <t>Servicii de transport</t>
  </si>
  <si>
    <t>Servicii de reparaţii curente</t>
  </si>
  <si>
    <t>Formare profesională</t>
  </si>
  <si>
    <t>Deplasări de serviciu</t>
  </si>
  <si>
    <t>Deplasări de serviciu  în interiorul ţării</t>
  </si>
  <si>
    <t>Deplasări de serviciu peste hotare</t>
  </si>
  <si>
    <t>Servicii medicale</t>
  </si>
  <si>
    <t>Servicii de asigurare medicală achitate peste hotare</t>
  </si>
  <si>
    <t>Alte servicii</t>
  </si>
  <si>
    <t xml:space="preserve">Servicii editoriale </t>
  </si>
  <si>
    <t>Servicii de protocol</t>
  </si>
  <si>
    <t>Servicii de cercetări ştiinţifice contractate</t>
  </si>
  <si>
    <t>Servicii de pază</t>
  </si>
  <si>
    <t xml:space="preserve">Servicii judiciare </t>
  </si>
  <si>
    <t>Servicii de evaluare a activelor</t>
  </si>
  <si>
    <t>Servicii bancare</t>
  </si>
  <si>
    <t>Servicii poştale</t>
  </si>
  <si>
    <t>Servicii neatribuite altor alineate</t>
  </si>
  <si>
    <t>PRESTAŢII SOCIALE</t>
  </si>
  <si>
    <t xml:space="preserve">Prestaţii de asigurări sociale </t>
  </si>
  <si>
    <t>Indemnizații pentru incapacitatea temporară de muncă achitate din mijloacele financiare ale angajaturlui</t>
  </si>
  <si>
    <t>ALTE CHELTUIELI</t>
  </si>
  <si>
    <t xml:space="preserve">Alte cheltuieli curente </t>
  </si>
  <si>
    <t>Burse</t>
  </si>
  <si>
    <t>Burse de studii</t>
  </si>
  <si>
    <t>Burse de studii studenţilor autohtoni</t>
  </si>
  <si>
    <t>Burse de studii studenţilor de peste hotarele republicii</t>
  </si>
  <si>
    <t>Burse sociale</t>
  </si>
  <si>
    <t>Burse sociale studenților autohtoni</t>
  </si>
  <si>
    <t>Burse sociale studenților de peste hotarele republicii</t>
  </si>
  <si>
    <t>Alte plăţi asociate cu bursele</t>
  </si>
  <si>
    <t>Comanda de stat pentru pregătirea cadrelor</t>
  </si>
  <si>
    <t>Alte cheltuieli curente</t>
  </si>
  <si>
    <t>Alte cheltuieli capitale</t>
  </si>
  <si>
    <t>Cheltuieli capitale pentru lucrări topografogeodezice, de cartografie şi cadastru</t>
  </si>
  <si>
    <t>TRANSFERURI ACORDATE ÎN CADRUL BUGETULUI PUBLIC NAŢIONAL</t>
  </si>
  <si>
    <t>Transferuri capitale acordate cu destinaţie specială între bugetul de stat şi fondurile asigurării obligatorii de asistenţă medicală</t>
  </si>
  <si>
    <t xml:space="preserve">Active nefinanciare </t>
  </si>
  <si>
    <t>Reparatie capitala</t>
  </si>
  <si>
    <t>Investii capitale</t>
  </si>
  <si>
    <t>Mărfuri</t>
  </si>
  <si>
    <t>MIJLOACE FIXE</t>
  </si>
  <si>
    <t>Clădiri</t>
  </si>
  <si>
    <t>Majorarea valorii clădirilor</t>
  </si>
  <si>
    <t>Procurarea clădirilor</t>
  </si>
  <si>
    <t>Reparaţii capitale ale clădirilor</t>
  </si>
  <si>
    <t>Realizarea clădirilor</t>
  </si>
  <si>
    <t>Reparaţii capitale ale construcţiilor speciale</t>
  </si>
  <si>
    <t>Instalaţii de transmisie</t>
  </si>
  <si>
    <t>Majorarea valorii instalaţiilor de transmisie</t>
  </si>
  <si>
    <t>Procurarea instalaţiilor de transmisie</t>
  </si>
  <si>
    <t>Reparaţii capitale ale instalaţiilor de transmisie</t>
  </si>
  <si>
    <t>Micşorarea valorii  instalaţiilor de transmisie</t>
  </si>
  <si>
    <t>Realizarea instalaţiilor de transmisie</t>
  </si>
  <si>
    <t>Maşini şi utilaje</t>
  </si>
  <si>
    <t>Procurarea maşinilor şi utilajelor</t>
  </si>
  <si>
    <t>Reparaţii capitale ale maşinilor şi utilajelor</t>
  </si>
  <si>
    <t>Micşorarea valorii maşinilor şi utilajelor</t>
  </si>
  <si>
    <t>Mijloace de transport</t>
  </si>
  <si>
    <t>Procurarea mijloacelor de transport</t>
  </si>
  <si>
    <t>Reparaţii capitale ale mijloacelor de transport</t>
  </si>
  <si>
    <t>Unelte şi scule, inventar de producere şi gospodăresc</t>
  </si>
  <si>
    <t xml:space="preserve">Procurarea uneltelor şi sculelor, inventarului de producere   </t>
  </si>
  <si>
    <t>Reparaţii capitale ale uneltelor şi sculelor, inventarului de producere şi gospodăresc</t>
  </si>
  <si>
    <t xml:space="preserve">Realizarea uneltelor şi sculelor, inventarului de producere  </t>
  </si>
  <si>
    <t>Active nemateriale</t>
  </si>
  <si>
    <t>Alte mijloace fixe</t>
  </si>
  <si>
    <t>Procurarea altor mijloace fixe</t>
  </si>
  <si>
    <t>Reparaţii capitale ale altor mijloace fixe</t>
  </si>
  <si>
    <t>Investiţii capitale în active în curs de execuţie</t>
  </si>
  <si>
    <t>Investiţii capitale în active nemateriale  în curs de execuţie</t>
  </si>
  <si>
    <t>Investiţii capitale în active materiale  în curs de execuţie</t>
  </si>
  <si>
    <t>STOCURI DE MATERIALE CIRCULANTE</t>
  </si>
  <si>
    <t>Combustibil, carburanţi şi lubrifianţi</t>
  </si>
  <si>
    <t>Procurarea combustibilului, carburanţilor şi lubrifianţilor</t>
  </si>
  <si>
    <t>Realizarea combustibilului, carburanţilor şi lubrifianţilor</t>
  </si>
  <si>
    <t>Piese de schimb</t>
  </si>
  <si>
    <t>Procurarea pieselor de schimb</t>
  </si>
  <si>
    <t>Realizarea pieselor de schimb</t>
  </si>
  <si>
    <t xml:space="preserve"> Produse alimentare</t>
  </si>
  <si>
    <t xml:space="preserve">Majorarea valorii produselor alimentare </t>
  </si>
  <si>
    <t>Procurarea produselor alimentare</t>
  </si>
  <si>
    <t>Medicamente şi materiale sanitare</t>
  </si>
  <si>
    <t>Procurarea medicamentelor şi materialelor sanitare</t>
  </si>
  <si>
    <t>Materiale pentru scopuri didactice, ştiinţifice şi alte scopuri</t>
  </si>
  <si>
    <t>Procurarea materialelor pentru scopuri didactice, ştiinţifice şi alte scopuri</t>
  </si>
  <si>
    <t>Materiale de uz gospodăresc şi rechizite  de birou</t>
  </si>
  <si>
    <t>Majorarea valorii  materialelor  de uz gospodăresc şi rechizitelor  de birou</t>
  </si>
  <si>
    <t>Procurarea materialelor de uz gospodăresc şi rechizitelor</t>
  </si>
  <si>
    <t>Materiale de construcţie</t>
  </si>
  <si>
    <t>Procurarea materialelor de construcţie</t>
  </si>
  <si>
    <t>Accesorii de pat, îmbrăcăminte, încălţăminte</t>
  </si>
  <si>
    <t>Procurarea accesoriilor de pat, îmbrăcămintei, încălţămintei</t>
  </si>
  <si>
    <t>Majorări conform deciziilor autorităţilor locale abilitate</t>
  </si>
  <si>
    <t xml:space="preserve">  Compensaţie pentru alimentaţie</t>
  </si>
  <si>
    <t xml:space="preserve">  Compensaţie pentru transport</t>
  </si>
  <si>
    <t xml:space="preserve">  Compensaţie pentru echipament</t>
  </si>
  <si>
    <t xml:space="preserve">  MIJLOACE FIXE</t>
  </si>
  <si>
    <r>
      <t>E. Estimarea investiţiilor capitale pe proiecte,</t>
    </r>
    <r>
      <rPr>
        <b/>
        <i/>
        <sz val="12"/>
        <color theme="1"/>
        <rFont val="Times New Roman"/>
        <family val="1"/>
        <charset val="204"/>
      </rPr>
      <t xml:space="preserve"> mii lei</t>
    </r>
  </si>
  <si>
    <t>Costul total al proiectului</t>
  </si>
  <si>
    <t>Anul de lansare a proiectului</t>
  </si>
  <si>
    <t>Soldul costului de deviz la 01.01.2015</t>
  </si>
  <si>
    <t>Soldul costului de deviz la                 01.01 2016</t>
  </si>
  <si>
    <t>P1P2</t>
  </si>
  <si>
    <t>Executare scontată</t>
  </si>
  <si>
    <t>10=(8-9)</t>
  </si>
  <si>
    <t xml:space="preserve">Ministru           </t>
  </si>
  <si>
    <t xml:space="preserve">Ruxanda GLAVAN  </t>
  </si>
  <si>
    <t>Şeful Direcţiei Buget, finanţe şi asigurări</t>
  </si>
  <si>
    <t>Denis VALAC</t>
  </si>
  <si>
    <t>Data prezentării      _______________________</t>
  </si>
  <si>
    <r>
      <rPr>
        <u/>
        <sz val="12"/>
        <color theme="1"/>
        <rFont val="Times New Roman"/>
        <family val="1"/>
        <charset val="204"/>
      </rPr>
      <t>Abrevieri</t>
    </r>
    <r>
      <rPr>
        <sz val="12"/>
        <color theme="1"/>
        <rFont val="Times New Roman"/>
        <family val="1"/>
        <charset val="204"/>
      </rPr>
      <t>: AB – anul de bază (curent), AB-2 şi AB-1 – anii precedenţi anului de bază, AB+1 – anul viitor pentru care se elaborează bugetul; AB+2 şi AB+3 – anii următori anului pentru care se elaborează bugetul.</t>
    </r>
  </si>
  <si>
    <t>07</t>
  </si>
  <si>
    <t>Formularul nr.3</t>
  </si>
  <si>
    <r>
      <rPr>
        <b/>
        <sz val="12"/>
        <color rgb="FFFF0000"/>
        <rFont val="Times New Roman"/>
        <family val="1"/>
        <charset val="204"/>
      </rPr>
      <t>A. Sinteza propunerii de buget</t>
    </r>
    <r>
      <rPr>
        <sz val="12"/>
        <color rgb="FFFF0000"/>
        <rFont val="Times New Roman"/>
        <family val="1"/>
        <charset val="204"/>
      </rPr>
      <t xml:space="preserve"> </t>
    </r>
    <r>
      <rPr>
        <i/>
        <sz val="12"/>
        <color rgb="FFFF0000"/>
        <rFont val="Times New Roman"/>
        <family val="1"/>
        <charset val="204"/>
      </rPr>
      <t>(se completează automat în SIMF), mii lei</t>
    </r>
  </si>
  <si>
    <r>
      <t xml:space="preserve">B. Sinteza limitelor de cheltuieli </t>
    </r>
    <r>
      <rPr>
        <i/>
        <sz val="12"/>
        <color rgb="FFFF0000"/>
        <rFont val="Times New Roman"/>
        <family val="1"/>
        <charset val="204"/>
      </rPr>
      <t>(se completează automat în SIMF), mii lei</t>
    </r>
  </si>
  <si>
    <t>0762</t>
  </si>
  <si>
    <t>Administrarea  sistemului de  asigurări obligatorii de asistenţă medicală</t>
  </si>
  <si>
    <t>Sănătatea publică şi serviciile medicale</t>
  </si>
  <si>
    <t>Servicii medicale de înaltă performanță</t>
  </si>
  <si>
    <t>11</t>
  </si>
  <si>
    <t>Calitatea actului medical îmbunătăţit prin folosirea tehnologiilor medicale înalt specializate</t>
  </si>
  <si>
    <t>Asigurarea accesibilităţii şi prestarea în baza tehnologiilor înalt specializate şi a principiului de cost-eficienţă a serviciilor medicale de înaltă performanţă</t>
  </si>
  <si>
    <t>Acest program include asistenţa medicală înalt specializată prestată de către instituţiile medico-sanitare conform contractelor încheiate cu Compania Naţională de Asigurări în Medicină</t>
  </si>
  <si>
    <t>o2</t>
  </si>
  <si>
    <t>1.Numărul de servicii medicale de înaltă performanţă acordate la 100 persoane asigurate, înregistrate la medicul de familie</t>
  </si>
  <si>
    <t>1.Numărul total al poplaţiei asigurate, înregistrată la medicul de familie</t>
  </si>
  <si>
    <t>2.Numărul  de servicii medicale de înaltă performanţă acordate populației asigurate</t>
  </si>
  <si>
    <t>3.Cheltuielile pentru servicii medicale de înaltă performanţă din FAOAM per persoana asigurată, înregistrată la medicul de familie</t>
  </si>
  <si>
    <t>4.Numărul de instituţii ce prestează servicii de înaltă performaţă, contractate de CNAM</t>
  </si>
  <si>
    <t>1.Ponderea sumei contractate pentru SIP din suma totală contractuală din Fondul de bază</t>
  </si>
  <si>
    <t>Servicii medicale de înaltă performanţă</t>
  </si>
  <si>
    <t>00197</t>
  </si>
  <si>
    <t>Servicii medicale specializate</t>
  </si>
  <si>
    <t>0722</t>
  </si>
  <si>
    <t>Servicii de ambulatoriu</t>
  </si>
  <si>
    <t>072</t>
  </si>
  <si>
    <t>Îngrijiri medicale comunitare și la domiciliu</t>
  </si>
  <si>
    <t>08</t>
  </si>
  <si>
    <t>0769</t>
  </si>
  <si>
    <t>Alte servicii în domeniul ocrotirii sănătăţii</t>
  </si>
  <si>
    <t>Calitatea vieţii pacienţilor îmbunătăţită prin asigurarea accesului la îngrijiri medicale comunitare şi la domiciliu şi sănătatea tinerilor îmbunătăţită</t>
  </si>
  <si>
    <t>Asigurarea accesibilă a serviciilor diversificate în comunitate și la domiciliu pentru grupurile de risc</t>
  </si>
  <si>
    <t>Acest subprogram include servicii prestate de către instituţiile medico-sanitare, inclusiv asociaţiile şi organizaţiile licenţiate şi autorizate pentru prestare de îngrijiri medicale comunitare şi la domiciliu, conform contractelor incheiate cu Compania Naţională de Asigurări în Medicină.</t>
  </si>
  <si>
    <t>r3</t>
  </si>
  <si>
    <t>1. Numărul de vizite în cadrul serviciilor medicale comunitare şi la domiciliu.</t>
  </si>
  <si>
    <t>2. Numărul de vizite  în cadrul  serviciilor de sănătate prietinoase tinerilor.</t>
  </si>
  <si>
    <t>3. Numărul de vizite  în cadrul  centrelor comunitare de sănătate mintală</t>
  </si>
  <si>
    <t>1. Numărul total al populaţiei asigurate, înregistrată la medicul de familie</t>
  </si>
  <si>
    <t>2. Numărul de prestatori de servicii medicale comunitare şi la domiciliu, contractate de CNAM</t>
  </si>
  <si>
    <t>3 Numărul de centre comunitare de sănătate mintală, contractate de CNAM</t>
  </si>
  <si>
    <t>4 Numărul de centre de sănătate prietenoase tinerilor, contractate de CNAM</t>
  </si>
  <si>
    <t>Alte servicii în domeniul ocrotirii  sănătăţii neatribuite la alte grupe</t>
  </si>
  <si>
    <t>076</t>
  </si>
  <si>
    <t>Asistență medicală spitalicească</t>
  </si>
  <si>
    <t>10</t>
  </si>
  <si>
    <t>0731</t>
  </si>
  <si>
    <t>Servicii spitaliceşti generale</t>
  </si>
  <si>
    <t>Servicii spitaliceşti</t>
  </si>
  <si>
    <t>073</t>
  </si>
  <si>
    <t>Asistenţă medicală spitalicească</t>
  </si>
  <si>
    <t>00179</t>
  </si>
  <si>
    <t>Sănătatea populaţiei îmbunătăţită prin asigurarea accesului la servicii medicale spitaliceşti  de calitate</t>
  </si>
  <si>
    <t>Prestarea accesibilă a serviciilor spitalicești dezvoltate, inclusiv acute,  de reabilitare, geriatrie și ingrijiri paliative  conform necesităților populației</t>
  </si>
  <si>
    <t>Acest subprogram include prestarea serviciilor medicale populaţiei în cadrul instituţiilor medico-sanitare spitaliceşti conform contractelor incheiate cu Compania Naţională de Asigurări în Medicină.</t>
  </si>
  <si>
    <t>1. Durata medie de aşteptare pentru endoprotezare de şold</t>
  </si>
  <si>
    <t>1. Ponderea sumei contractate pentru îngrijiri medicale comunitare şi la domiciliu din suma totală contractată</t>
  </si>
  <si>
    <t>ani</t>
  </si>
  <si>
    <t>2. Durata medie de aşteptare pentru tratamentul chirurgical al cataractei</t>
  </si>
  <si>
    <t>luni</t>
  </si>
  <si>
    <t>2. Numărul de cazuri tratate validate</t>
  </si>
  <si>
    <t>1. Numărul prestatorilor serviciilor medicale spitalicești, contractate de CNAM</t>
  </si>
  <si>
    <t>1. Indicele de complexitate a cazurilor (ICM)</t>
  </si>
  <si>
    <t xml:space="preserve">2.Durata medie de spitalizare </t>
  </si>
  <si>
    <t>zile</t>
  </si>
  <si>
    <t>Asistență medicală specializată de ambulatoriu</t>
  </si>
  <si>
    <t>06</t>
  </si>
  <si>
    <t>Sănătatea populaţiei îmbunătăţită prin asigurarea accesului populaţiei la servicii medicale specializate de ambulator de calitate</t>
  </si>
  <si>
    <t>Reorientarea consumului de servicii de staționar către solicitarea și utilizarea serviciilor de asistență medicală specializată de ambulatoriu</t>
  </si>
  <si>
    <t>Acest subprogram se realizează de către instituţiile medico-sanitare care prestează asistenţă medicală specializată de ambulatoriu conform contractelor incheiate cu Compania Naţională de Asigurări în Medicină.</t>
  </si>
  <si>
    <t xml:space="preserve"> Numărul de vizite a persoanelor asigurate la medicii specialişti de profil (inclusiv stomatologie) acordate per persoană asigurată, înregistrată la medicul de familie </t>
  </si>
  <si>
    <t>2 Numărul de vizite a persoanelor asigurate la medicii specialişti de profil (inclusiv stomatologie)</t>
  </si>
  <si>
    <t xml:space="preserve">3. Cheltuielile din FAOAM pentru asistenţă medicală specializată de ambulatoriu per persoana asigurată, înregistrată la medicul de familie </t>
  </si>
  <si>
    <t>.4. Numărul instituţiilor medico-sanitare ce prestează asistenţă medicală specializată de ambulatoriu, contractate de CNAM</t>
  </si>
  <si>
    <t>1 Cota contractării în baza plății pentru performanța în cadrul AMSA</t>
  </si>
  <si>
    <t>Asistenţă medicală specializată de ambulatoriu</t>
  </si>
  <si>
    <t>00178</t>
  </si>
  <si>
    <t>05</t>
  </si>
  <si>
    <t>Asistență medicală primară</t>
  </si>
  <si>
    <t>0721</t>
  </si>
  <si>
    <t>Servicii medicale generale</t>
  </si>
  <si>
    <t>Asistenţă medicală primară</t>
  </si>
  <si>
    <t>00187</t>
  </si>
  <si>
    <t>Sănătatea populaţiei îmbunătăţită prin asigurarea accesului la asistenţa medicală primară de calitate</t>
  </si>
  <si>
    <t>Dezvoltarea capacităților de gestionare a instituțiilor de AMP în condiții de autonomie către finele anului 2018</t>
  </si>
  <si>
    <t>Acest subprogram include prestarea serviciilor medicale de către instituţiile medico-sanitare în baza principiului medicinii de familie conform contractelor incheiate cu Compania Naţională de Asigurări în Medicină.</t>
  </si>
  <si>
    <t xml:space="preserve">1. Numărul mediu de vizite la medicul de familie la 1 locuitor, înregistrat la medicul de familie </t>
  </si>
  <si>
    <t xml:space="preserve">1. Numărul total populaţie, înregistrată la medicul de familie </t>
  </si>
  <si>
    <t>2. Numărul CS autonome contractate de CNAM</t>
  </si>
  <si>
    <t xml:space="preserve">3. Cheltuielile din FAOAM pentru asistenţa medicală primară per cap de locuitor, înregistrată la medicul de familie </t>
  </si>
  <si>
    <t>4. Cheltuielile din FAOAM pentru medicamente compensate per cap de locuitor, înregistrată la medicul de familie</t>
  </si>
  <si>
    <t xml:space="preserve">2. Ponderea vizitelor cu scop profilactic la medicul de familie </t>
  </si>
  <si>
    <t>1. Ponderea sumei contractate în baza indicatorilor de performanţă din totalul sumei contractate în AMP</t>
  </si>
  <si>
    <t>Asistență medicală urgentă prespitalicească</t>
  </si>
  <si>
    <t>0724</t>
  </si>
  <si>
    <t>Serviciile medicinei de urgenţă şi paramedicale</t>
  </si>
  <si>
    <t>Asistenţă medicală urgentă prespitalicească</t>
  </si>
  <si>
    <t>00196</t>
  </si>
  <si>
    <t>Sănătatea populaţiei îmbunătăţită prin asigurarea accesului la asistenţa medicală urgentă prespitalicească de calitate</t>
  </si>
  <si>
    <t xml:space="preserve">• Reducerea către anul 2018 a ratei mortalităţii populaţiei deservite la etapa prespitalicească cu 5% faţă de anul 2011.
• Asigurarea către 2018 a populaţiei cu 0,8 echipe de asistenţă medicală de urgenţă la 10000 locuitori
• Reducerea către anul 2018 a ratei mortalităţii populaţiei deservite la etapa prespitalicească cu 5% faţă de anul 2011.
• Asigurarea către 2018 a populaţiei cu 0,8 echipe de asistenţă medicală de urgenţă la 10000 locuitori
</t>
  </si>
  <si>
    <t>Acest subprogram se realizează de către serviciul de asistenţă medicală urgentă conform contractelor incheiate cu Compania Naţională de Asigurări în Medicină.</t>
  </si>
  <si>
    <t xml:space="preserve">1. Rata mortalităţii populaţiei deservite la etapa prespitalicească </t>
  </si>
  <si>
    <t xml:space="preserve">1. Numărul total al populaţiei, înregistrată la medicul de familie </t>
  </si>
  <si>
    <t>2. Numărul total solicitări de urgenţă deservite</t>
  </si>
  <si>
    <t xml:space="preserve">3. Cheltuielile din FAOAM pentru asistenţă medicală urgentă prespitalicească pe cap de locuitor, înregistrat la medicul de familie </t>
  </si>
  <si>
    <t>1. Cota contractării în baza plății pentru performanță în cadrul AMU</t>
  </si>
  <si>
    <t>02</t>
  </si>
  <si>
    <t>Administrare a fondurilor de asigurare obligatorie de asistență medicală</t>
  </si>
  <si>
    <t>Gestionarea eficientă a fondurilor asigurării obligatorii de asistenţă medicală pentru accesul populaţiei asigurate la serviciile de sănătate de calitatea şi volumul prevăzut de Programul unic al asigurării obligatorii de asistenţă medicală</t>
  </si>
  <si>
    <t>Asigurarea protecţiei drepturilor persoanelor asigurate
Asigurarea accesului şi îmbunătăţirea calităţii serviciilor medicale
 Asigurarea dezvoltării durabile a FAOAM şi creşterea acoperirii populaţiei cu AOAM.
 Eficientizarea capacităţilor instituţionale ale CNAM. 
• Contractarea de către CNAM a prestatorilor de servicii în baza indicatorilor de calitate şi performanţă
• Sporirea nivelului de  satisfacţie a beneficiarilor sistemului AOAM (acces, calitate a serviciilor medicale, serviciilor prestate de CNAM)
• Alinierea legislaţiei naţionale în domeniul sănătăţii la standardele europene.
• Disponibilitatea serviciilor performante și transparente la nivel național, prin utilizarea intelegentă a soluțiilor Tehnologiei Informației și Comunicațiilor în domeniul sănătății.</t>
  </si>
  <si>
    <t xml:space="preserve">Aces subprogram include implementarea politicilor în domeniul asigurării obligatorii de asistenţă medicală,  planificarea veniturilor şi cheltuielilor, contractarea prestatorilor de servicii. Activităţile din acest subprogram sunt realizate de către Compania Naţională </t>
  </si>
  <si>
    <t>1. Ponderea cheltuielilor din FAOAM în PIB</t>
  </si>
  <si>
    <t xml:space="preserve">1. Cheltuielile din FAOAM per cap de locuitor, înregistrat la medicul de familie  </t>
  </si>
  <si>
    <t>2.Numărul campaniilor de informare organizate</t>
  </si>
  <si>
    <t>1.Ponderea prestatorilor de servicii  contractate de către CNAM a în baza indicatorilor de calitate şi performanţă</t>
  </si>
  <si>
    <t>2.Ponderea bugetului executat de către CNAM faţă de cel aprobat</t>
  </si>
  <si>
    <t>18</t>
  </si>
  <si>
    <t>Programe naționale și speciale în domeniul ocrotirii sănătății</t>
  </si>
  <si>
    <t>0740</t>
  </si>
  <si>
    <t>Servicii de sănătate publică</t>
  </si>
  <si>
    <t>074</t>
  </si>
  <si>
    <t>Sănătate publică îmbunătăţită prin reducere a riscurilor de îmbolnăvire</t>
  </si>
  <si>
    <t>Îmbunătățirea și eficientizarea accesului populației la serviciile medicale specifice</t>
  </si>
  <si>
    <t xml:space="preserve">Acest subprogram include realizarea măsueilor de profilaxie (de prevenire a riscurilor de îmbolnăvire) din Fondul de profilaxie, realizate de către Companiei Naţionale de Asigurări în Medicină  </t>
  </si>
  <si>
    <t>1. Ponderea persoanelor din grupurile de risc care au beneficiat de vaccinuri</t>
  </si>
  <si>
    <t>1. Numărul de persoane din grupurile de risc care au beneficiat de vaccinări</t>
  </si>
  <si>
    <t xml:space="preserve">1. Ponderea cheltuielilor executate din fondul măsurilor de profilaxie faţă de cele aprobate  </t>
  </si>
  <si>
    <t>2. Cheltuieli medii pentru vaccinarea a unei persoane</t>
  </si>
  <si>
    <t>00010</t>
  </si>
  <si>
    <t>Managementul autorităților administrative centrale</t>
  </si>
  <si>
    <t>19</t>
  </si>
  <si>
    <t>Dezvoltarea și modernizarea instituțiilor în domeniul ocrotirii sănătății</t>
  </si>
  <si>
    <t>Baza tehnico-materială a instituţiilor medicale modernizată</t>
  </si>
  <si>
    <t xml:space="preserve">• Diminuarea diferenţelor dintre zonele rurale şi urbane prin direcţionarea investiţiilor spre mediul rural
• Fortificarea bazei tehnico-materiale a serviciului de asistenţă medicală urgentă
</t>
  </si>
  <si>
    <t xml:space="preserve">Acest subprogram prevede acţiuni de asigurare a dezvoltării bazei tehnico-materiale a instituţiilor medico-sanitare publice de toate nivelele realizate din contul Fondului de dezvoltare şi modernizare a prestatorilor publici de servicii medicale   </t>
  </si>
  <si>
    <t xml:space="preserve">2. Numărul mijloacelor de transport procurate pentru instituţiile medicale </t>
  </si>
  <si>
    <t>3. Număril instituţiilor dotate cu dispozitive</t>
  </si>
  <si>
    <t>1. Numărul instituţiilor reconstruite (reparate)</t>
  </si>
  <si>
    <t>1. Ponderea instituţiilor beneficiari ai fondului de dezvoltare și modernizare a prestatorilor publici de servicii medicale din numărul total al instituțiilor medico-sanitare publice</t>
  </si>
  <si>
    <t>4 Cheltuielile din Fondului de dezvoltare şi modernizare a prestatorilor publici de servicii medicale</t>
  </si>
  <si>
    <t>mii lei</t>
  </si>
  <si>
    <t>1. Ponderea cheltuielilor din Fondul de dezvoltare şi modernizare a prestatorilor publici de servicii medicale executat faţă de cel aprobat</t>
  </si>
  <si>
    <t xml:space="preserve">Programe de sănătate cu destinaţie specială </t>
  </si>
  <si>
    <t>00180</t>
  </si>
  <si>
    <t>17</t>
  </si>
  <si>
    <t>Management al fondului de rezervă al asigurării obligatorii de asistență medicală</t>
  </si>
  <si>
    <t>Sănătatea populaţiei îmbunătăţită prin acoperirea cheltuielilor suplimentare, legate de îmbolnăviri şi afecţiuni urgente sau compensarea diferenței dintre cheltuielile efective legate de achitarea serviciilor medicale curente și contribuțiile acumulate în fondul de bază</t>
  </si>
  <si>
    <t>Atingerea nivelului de 100% de compensare a diferenţei dintre cheltuielile efective legate de achitarea serviciilor medicale curente şi contribuţiile acumulate în fondul de bază al AOAM</t>
  </si>
  <si>
    <t>Acest subprogram prevede gestionarea fondului de rezervă al AOAM</t>
  </si>
  <si>
    <t xml:space="preserve">1. Acoperirea cheltuielilor suplimentarte legate de prestarea serviciilor mredicale curente  din resursele fondului de rezervă   </t>
  </si>
  <si>
    <t xml:space="preserve">1. Cheltuielile din fondul de rezervă </t>
  </si>
  <si>
    <t>1. Ponderea executării planului</t>
  </si>
  <si>
    <t xml:space="preserve">1. Numărul de solicitări de urgenţă deservite la 1000 populaţie, înregistrată la medicul de familie </t>
  </si>
  <si>
    <t>2. Numărul de programe naţionale finanţate din Fondul măsurilor de profilaxie</t>
  </si>
  <si>
    <t xml:space="preserve">2. Numărul cadrelor medicale şi nemedicale instruiţi în materie de menţinere şi promovare a modului sănătos de viaţă </t>
  </si>
  <si>
    <t>2.Gradul de acoperire cu AOAM</t>
  </si>
  <si>
    <t>Consolidarea bazei tehnico-materiale</t>
  </si>
  <si>
    <t>00069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</si>
</sst>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4" x14ac:knownFonts="1">
    <font>
      <sz val="11"/>
      <color theme="1"/>
      <name val="Calibri"/>
      <family val="2"/>
      <charset val="204"/>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i/>
      <sz val="12"/>
      <color theme="1"/>
      <name val="Times New Roman"/>
      <family val="1"/>
      <charset val="204"/>
    </font>
    <font>
      <b/>
      <sz val="10"/>
      <color theme="1"/>
      <name val="Times New Roman"/>
      <family val="1"/>
      <charset val="204"/>
    </font>
    <font>
      <sz val="10"/>
      <color theme="1"/>
      <name val="Times New Roman"/>
      <family val="1"/>
      <charset val="204"/>
    </font>
    <font>
      <sz val="11"/>
      <color theme="1"/>
      <name val="Times New Roman"/>
      <family val="1"/>
      <charset val="204"/>
    </font>
    <font>
      <b/>
      <i/>
      <sz val="12"/>
      <color theme="1"/>
      <name val="Times New Roman"/>
      <family val="1"/>
      <charset val="204"/>
    </font>
    <font>
      <sz val="10"/>
      <name val="Arial"/>
      <family val="2"/>
      <charset val="204"/>
    </font>
    <font>
      <sz val="10"/>
      <name val="Times New Roman"/>
      <family val="1"/>
      <charset val="204"/>
    </font>
    <font>
      <sz val="12"/>
      <name val="Times New Roman"/>
      <family val="1"/>
      <charset val="204"/>
    </font>
    <font>
      <sz val="8"/>
      <name val="Times New Roman"/>
      <family val="1"/>
      <charset val="204"/>
    </font>
    <font>
      <b/>
      <sz val="12"/>
      <name val="Times New Roman"/>
      <family val="1"/>
      <charset val="204"/>
    </font>
    <font>
      <b/>
      <sz val="10"/>
      <name val="Times New Roman"/>
      <family val="1"/>
      <charset val="204"/>
    </font>
    <font>
      <u/>
      <sz val="12"/>
      <color theme="1"/>
      <name val="Times New Roman"/>
      <family val="1"/>
      <charset val="204"/>
    </font>
    <font>
      <sz val="12"/>
      <color rgb="FFFF0000"/>
      <name val="Times New Roman"/>
      <family val="1"/>
      <charset val="204"/>
    </font>
    <font>
      <b/>
      <sz val="12"/>
      <color rgb="FFFF0000"/>
      <name val="Times New Roman"/>
      <family val="1"/>
      <charset val="204"/>
    </font>
    <font>
      <i/>
      <sz val="12"/>
      <color rgb="FFFF0000"/>
      <name val="Times New Roman"/>
      <family val="1"/>
      <charset val="204"/>
    </font>
    <font>
      <b/>
      <sz val="10"/>
      <color rgb="FFFF0000"/>
      <name val="Times New Roman"/>
      <family val="1"/>
      <charset val="204"/>
    </font>
    <font>
      <sz val="10"/>
      <color rgb="FFFF0000"/>
      <name val="Times New Roman"/>
      <family val="1"/>
      <charset val="204"/>
    </font>
    <font>
      <sz val="11"/>
      <color rgb="FFFF0000"/>
      <name val="Times New Roman"/>
      <family val="1"/>
      <charset val="204"/>
    </font>
    <font>
      <sz val="9"/>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0" fontId="9" fillId="0" borderId="0"/>
    <xf numFmtId="0" fontId="9" fillId="0" borderId="0"/>
    <xf numFmtId="0" fontId="9" fillId="0" borderId="0"/>
    <xf numFmtId="0" fontId="9" fillId="0" borderId="0"/>
  </cellStyleXfs>
  <cellXfs count="322">
    <xf numFmtId="0" fontId="0" fillId="0" borderId="0" xfId="0"/>
    <xf numFmtId="0" fontId="1" fillId="0" borderId="0" xfId="0" applyFont="1" applyAlignment="1">
      <alignment horizontal="left"/>
    </xf>
    <xf numFmtId="0" fontId="1"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1" fillId="0" borderId="1" xfId="0" applyFont="1" applyBorder="1" applyAlignment="1">
      <alignment horizontal="left" vertical="center" wrapText="1"/>
    </xf>
    <xf numFmtId="0" fontId="3" fillId="0" borderId="1" xfId="0" applyFont="1" applyBorder="1" applyAlignment="1">
      <alignment horizontal="left"/>
    </xf>
    <xf numFmtId="0" fontId="3" fillId="0" borderId="1" xfId="0" applyFont="1" applyBorder="1"/>
    <xf numFmtId="164" fontId="5" fillId="0" borderId="1" xfId="0" applyNumberFormat="1" applyFont="1" applyBorder="1"/>
    <xf numFmtId="0" fontId="7" fillId="0" borderId="1" xfId="0" applyFont="1" applyBorder="1" applyAlignment="1">
      <alignment horizontal="center"/>
    </xf>
    <xf numFmtId="49" fontId="7" fillId="0" borderId="1" xfId="0" applyNumberFormat="1"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164" fontId="7" fillId="0" borderId="1" xfId="0" applyNumberFormat="1" applyFont="1" applyBorder="1"/>
    <xf numFmtId="0" fontId="1" fillId="0" borderId="1" xfId="0" applyFont="1" applyBorder="1" applyAlignment="1">
      <alignment horizontal="left" vertic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textRotation="90"/>
    </xf>
    <xf numFmtId="0" fontId="1" fillId="0" borderId="13" xfId="0" applyFont="1" applyFill="1" applyBorder="1" applyAlignment="1">
      <alignment horizontal="center" vertical="center" textRotation="90"/>
    </xf>
    <xf numFmtId="0" fontId="10" fillId="0" borderId="1" xfId="1" applyFont="1" applyBorder="1" applyAlignment="1">
      <alignment horizontal="center" vertical="center" wrapText="1"/>
    </xf>
    <xf numFmtId="0" fontId="10" fillId="0" borderId="1" xfId="3" applyFont="1" applyBorder="1" applyAlignment="1">
      <alignment horizontal="center" vertical="center" wrapText="1"/>
    </xf>
    <xf numFmtId="0" fontId="12" fillId="0" borderId="1" xfId="4" applyFont="1" applyBorder="1" applyAlignment="1">
      <alignment horizontal="center" vertical="center" wrapText="1"/>
    </xf>
    <xf numFmtId="0" fontId="3" fillId="2" borderId="0" xfId="2" applyFont="1" applyFill="1" applyBorder="1" applyAlignment="1">
      <alignment horizontal="center" vertical="center"/>
    </xf>
    <xf numFmtId="0" fontId="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5" fillId="0" borderId="0" xfId="0" applyFont="1"/>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4"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wrapText="1"/>
    </xf>
    <xf numFmtId="0" fontId="10"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Fill="1"/>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6" fillId="0" borderId="1" xfId="0" applyFont="1" applyFill="1" applyBorder="1" applyAlignment="1">
      <alignment horizontal="left" vertical="center" wrapText="1"/>
    </xf>
    <xf numFmtId="0" fontId="1" fillId="0" borderId="0" xfId="0" applyFont="1" applyFill="1" applyAlignment="1">
      <alignment horizontal="left" vertical="center"/>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164" fontId="6" fillId="0" borderId="13"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6" fillId="0" borderId="1" xfId="0" applyFont="1" applyBorder="1" applyAlignment="1">
      <alignment horizontal="right" vertical="center" wrapText="1"/>
    </xf>
    <xf numFmtId="164" fontId="6" fillId="0" borderId="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1" fillId="0" borderId="1" xfId="0" applyFont="1" applyBorder="1" applyAlignment="1">
      <alignment textRotation="90" wrapText="1"/>
    </xf>
    <xf numFmtId="0" fontId="1" fillId="0" borderId="1" xfId="0" applyFont="1" applyFill="1" applyBorder="1" applyAlignment="1">
      <alignment horizontal="center" vertical="center" textRotation="90"/>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10"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0" xfId="0" applyNumberFormat="1" applyFont="1" applyBorder="1" applyAlignment="1">
      <alignment horizontal="center" vertical="center"/>
    </xf>
    <xf numFmtId="164" fontId="6" fillId="0" borderId="15" xfId="0" applyNumberFormat="1"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 fillId="0" borderId="9" xfId="0" applyFont="1" applyBorder="1" applyAlignment="1">
      <alignment vertical="center"/>
    </xf>
    <xf numFmtId="0" fontId="1" fillId="0" borderId="0" xfId="0" applyFont="1" applyAlignment="1">
      <alignment horizontal="left" vertical="center"/>
    </xf>
    <xf numFmtId="0" fontId="16" fillId="0" borderId="1" xfId="0" applyFont="1" applyBorder="1" applyAlignment="1">
      <alignment horizontal="center" vertical="center"/>
    </xf>
    <xf numFmtId="0" fontId="16" fillId="0" borderId="0" xfId="0" applyFont="1"/>
    <xf numFmtId="0" fontId="16" fillId="0" borderId="0" xfId="0" applyFont="1" applyAlignment="1">
      <alignment horizontal="left"/>
    </xf>
    <xf numFmtId="0" fontId="16" fillId="0" borderId="0" xfId="0" applyFont="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16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xf>
    <xf numFmtId="164"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xf>
    <xf numFmtId="0" fontId="16" fillId="0" borderId="1" xfId="0" applyFont="1" applyBorder="1"/>
    <xf numFmtId="164" fontId="17" fillId="0" borderId="1" xfId="0" applyNumberFormat="1" applyFont="1" applyBorder="1"/>
    <xf numFmtId="0" fontId="17" fillId="0" borderId="1" xfId="0" applyFont="1" applyBorder="1" applyAlignment="1">
      <alignment horizontal="center" vertical="top"/>
    </xf>
    <xf numFmtId="0" fontId="17" fillId="0" borderId="1" xfId="0" applyFont="1" applyBorder="1" applyAlignment="1">
      <alignment horizontal="center"/>
    </xf>
    <xf numFmtId="164" fontId="17" fillId="0" borderId="1" xfId="0" applyNumberFormat="1" applyFont="1" applyBorder="1" applyAlignment="1">
      <alignment horizontal="center"/>
    </xf>
    <xf numFmtId="164" fontId="17" fillId="0" borderId="1" xfId="0" applyNumberFormat="1" applyFont="1" applyBorder="1" applyAlignment="1">
      <alignment horizontal="center"/>
    </xf>
    <xf numFmtId="49" fontId="16" fillId="0" borderId="1" xfId="0" applyNumberFormat="1" applyFont="1" applyBorder="1" applyAlignment="1">
      <alignment horizontal="center"/>
    </xf>
    <xf numFmtId="164" fontId="16" fillId="0" borderId="1" xfId="0" applyNumberFormat="1" applyFont="1" applyBorder="1"/>
    <xf numFmtId="0" fontId="16" fillId="0" borderId="1" xfId="0" applyFont="1" applyBorder="1" applyAlignment="1">
      <alignment horizontal="center" vertical="top"/>
    </xf>
    <xf numFmtId="0" fontId="16" fillId="0" borderId="1" xfId="0" applyFont="1" applyBorder="1" applyAlignment="1">
      <alignment horizontal="center" vertical="center" wrapText="1"/>
    </xf>
    <xf numFmtId="0" fontId="16" fillId="0" borderId="1" xfId="0" applyFont="1" applyBorder="1" applyAlignment="1">
      <alignment horizontal="center" vertical="center" textRotation="90"/>
    </xf>
    <xf numFmtId="49" fontId="16" fillId="0" borderId="1" xfId="0" applyNumberFormat="1" applyFont="1" applyBorder="1" applyAlignment="1">
      <alignment horizontal="center" vertical="center"/>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18" fillId="0" borderId="0" xfId="0" applyFont="1"/>
    <xf numFmtId="0" fontId="18" fillId="0" borderId="1" xfId="0" applyFont="1" applyBorder="1" applyAlignment="1">
      <alignment horizontal="left"/>
    </xf>
    <xf numFmtId="0" fontId="1" fillId="0" borderId="1" xfId="0" applyFont="1" applyBorder="1" applyAlignment="1">
      <alignment horizontal="center" vertical="center" textRotation="90" wrapText="1"/>
    </xf>
    <xf numFmtId="0" fontId="6" fillId="0" borderId="1" xfId="0" applyFont="1" applyBorder="1" applyAlignment="1">
      <alignment horizontal="center"/>
    </xf>
    <xf numFmtId="49" fontId="3" fillId="2" borderId="0" xfId="2" applyNumberFormat="1" applyFont="1" applyFill="1" applyBorder="1" applyAlignment="1">
      <alignment horizontal="center" vertical="center"/>
    </xf>
    <xf numFmtId="164" fontId="22" fillId="0" borderId="1" xfId="2" applyNumberFormat="1" applyFont="1" applyFill="1" applyBorder="1" applyAlignment="1">
      <alignment horizontal="center" vertical="center" wrapText="1"/>
    </xf>
    <xf numFmtId="164" fontId="23" fillId="0" borderId="1"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0" fontId="1" fillId="0" borderId="0" xfId="0" applyFont="1" applyBorder="1" applyAlignment="1">
      <alignment horizontal="left"/>
    </xf>
    <xf numFmtId="2" fontId="23" fillId="0" borderId="1" xfId="0" applyNumberFormat="1" applyFont="1" applyBorder="1" applyAlignment="1">
      <alignment horizontal="center" vertical="center" wrapText="1"/>
    </xf>
    <xf numFmtId="166"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3" fontId="22" fillId="0" borderId="1" xfId="2" applyNumberFormat="1" applyFont="1" applyFill="1" applyBorder="1" applyAlignment="1">
      <alignment horizontal="center" vertical="center" wrapText="1"/>
    </xf>
    <xf numFmtId="1" fontId="1" fillId="0" borderId="0" xfId="0" applyNumberFormat="1" applyFont="1"/>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vertical="center" textRotation="90" wrapText="1"/>
    </xf>
    <xf numFmtId="165" fontId="3" fillId="2" borderId="1" xfId="0" applyNumberFormat="1" applyFont="1" applyFill="1" applyBorder="1" applyAlignment="1">
      <alignment horizontal="right" vertical="center"/>
    </xf>
    <xf numFmtId="165" fontId="5"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wrapText="1"/>
    </xf>
    <xf numFmtId="165" fontId="6" fillId="0" borderId="13" xfId="0" applyNumberFormat="1" applyFont="1" applyFill="1" applyBorder="1" applyAlignment="1">
      <alignment horizontal="right" vertical="center" wrapText="1"/>
    </xf>
    <xf numFmtId="165" fontId="5" fillId="0" borderId="13" xfId="0" applyNumberFormat="1" applyFont="1" applyFill="1" applyBorder="1" applyAlignment="1">
      <alignment horizontal="right" vertical="center" wrapText="1"/>
    </xf>
    <xf numFmtId="165" fontId="6" fillId="0" borderId="2"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2" xfId="0" applyNumberFormat="1" applyFont="1" applyFill="1" applyBorder="1" applyAlignment="1">
      <alignment horizontal="right" vertical="center" wrapText="1"/>
    </xf>
    <xf numFmtId="165" fontId="6" fillId="0" borderId="4" xfId="0" applyNumberFormat="1" applyFont="1" applyFill="1" applyBorder="1" applyAlignment="1">
      <alignment horizontal="righ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textRotation="90"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Border="1" applyAlignment="1">
      <alignment horizontal="center" vertical="center"/>
    </xf>
    <xf numFmtId="164" fontId="6" fillId="0" borderId="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5" fillId="0" borderId="2"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6" fillId="2" borderId="1" xfId="0"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5" fontId="6" fillId="0" borderId="2"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2" xfId="0" applyNumberFormat="1" applyFont="1" applyFill="1" applyBorder="1" applyAlignment="1">
      <alignment horizontal="right" vertical="center" wrapText="1"/>
    </xf>
    <xf numFmtId="165" fontId="6" fillId="0" borderId="4" xfId="0" applyNumberFormat="1" applyFont="1" applyFill="1" applyBorder="1" applyAlignment="1">
      <alignment horizontal="right" vertical="center" wrapText="1"/>
    </xf>
    <xf numFmtId="165" fontId="5" fillId="0" borderId="2" xfId="0" applyNumberFormat="1" applyFont="1" applyBorder="1" applyAlignment="1">
      <alignment horizontal="right" vertical="center"/>
    </xf>
    <xf numFmtId="165" fontId="5" fillId="0" borderId="4" xfId="0" applyNumberFormat="1" applyFont="1" applyBorder="1" applyAlignment="1">
      <alignment horizontal="right" vertical="center"/>
    </xf>
    <xf numFmtId="0" fontId="3" fillId="2" borderId="1" xfId="0" applyFont="1" applyFill="1" applyBorder="1" applyAlignment="1">
      <alignment horizontal="center" vertical="center"/>
    </xf>
    <xf numFmtId="165" fontId="3" fillId="2" borderId="2" xfId="0" applyNumberFormat="1" applyFont="1" applyFill="1" applyBorder="1" applyAlignment="1">
      <alignment horizontal="right" vertical="center"/>
    </xf>
    <xf numFmtId="165" fontId="3" fillId="2" borderId="4" xfId="0" applyNumberFormat="1" applyFont="1" applyFill="1" applyBorder="1" applyAlignment="1">
      <alignment horizontal="right" vertical="center"/>
    </xf>
    <xf numFmtId="165" fontId="5" fillId="0" borderId="2" xfId="0" applyNumberFormat="1" applyFont="1" applyFill="1" applyBorder="1" applyAlignment="1">
      <alignment horizontal="right" vertical="center" wrapText="1"/>
    </xf>
    <xf numFmtId="165" fontId="5" fillId="0" borderId="4" xfId="0" applyNumberFormat="1" applyFont="1" applyFill="1" applyBorder="1" applyAlignment="1">
      <alignment horizontal="right" vertical="center" wrapText="1"/>
    </xf>
    <xf numFmtId="165" fontId="3" fillId="2" borderId="2" xfId="0" applyNumberFormat="1" applyFont="1" applyFill="1" applyBorder="1" applyAlignment="1">
      <alignment horizontal="right" vertical="center" wrapText="1"/>
    </xf>
    <xf numFmtId="165" fontId="3" fillId="2" borderId="4" xfId="0" applyNumberFormat="1" applyFont="1" applyFill="1" applyBorder="1" applyAlignment="1">
      <alignment horizontal="righ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xf>
    <xf numFmtId="0" fontId="11" fillId="0" borderId="1"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49" fontId="1" fillId="0" borderId="1" xfId="0" applyNumberFormat="1" applyFont="1" applyBorder="1" applyAlignment="1">
      <alignment horizont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 fillId="0" borderId="0" xfId="0" applyFont="1" applyBorder="1" applyAlignment="1">
      <alignment horizontal="left"/>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18" fillId="0" borderId="1" xfId="0" applyFont="1" applyBorder="1" applyAlignment="1">
      <alignment horizontal="left"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7" fillId="0" borderId="2"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center" vertical="center" wrapText="1"/>
    </xf>
    <xf numFmtId="0" fontId="16" fillId="0" borderId="1" xfId="0" applyFont="1" applyBorder="1" applyAlignment="1">
      <alignment horizontal="center" vertical="center" textRotation="90"/>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164" fontId="17" fillId="0" borderId="2" xfId="0" applyNumberFormat="1" applyFont="1" applyBorder="1" applyAlignment="1">
      <alignment horizontal="center"/>
    </xf>
    <xf numFmtId="164" fontId="17" fillId="0" borderId="4" xfId="0" applyNumberFormat="1" applyFont="1" applyBorder="1" applyAlignment="1">
      <alignment horizontal="center"/>
    </xf>
    <xf numFmtId="0" fontId="16" fillId="0" borderId="2" xfId="0" applyFont="1" applyBorder="1" applyAlignment="1">
      <alignment horizontal="left"/>
    </xf>
    <xf numFmtId="0" fontId="16" fillId="0" borderId="2" xfId="0" applyFont="1" applyBorder="1" applyAlignment="1">
      <alignment horizontal="center"/>
    </xf>
    <xf numFmtId="0" fontId="16" fillId="0" borderId="4" xfId="0" applyFont="1" applyBorder="1" applyAlignment="1">
      <alignment horizontal="center"/>
    </xf>
    <xf numFmtId="0" fontId="20" fillId="0" borderId="2" xfId="0" applyFont="1" applyBorder="1" applyAlignment="1">
      <alignment horizontal="left"/>
    </xf>
    <xf numFmtId="0" fontId="20" fillId="0" borderId="4" xfId="0" applyFont="1" applyBorder="1" applyAlignment="1">
      <alignment horizontal="left"/>
    </xf>
    <xf numFmtId="164" fontId="16" fillId="0" borderId="2" xfId="0" applyNumberFormat="1" applyFont="1" applyBorder="1" applyAlignment="1">
      <alignment horizontal="center"/>
    </xf>
    <xf numFmtId="164" fontId="16" fillId="0" borderId="4" xfId="0" applyNumberFormat="1" applyFont="1" applyBorder="1" applyAlignment="1">
      <alignment horizontal="center"/>
    </xf>
    <xf numFmtId="164" fontId="16" fillId="0" borderId="1" xfId="0" applyNumberFormat="1" applyFont="1" applyBorder="1" applyAlignment="1">
      <alignment horizontal="center"/>
    </xf>
    <xf numFmtId="0" fontId="20" fillId="0" borderId="1" xfId="0" applyFont="1" applyBorder="1" applyAlignment="1">
      <alignment horizontal="left"/>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7" fillId="0" borderId="1" xfId="0" applyFont="1" applyBorder="1" applyAlignment="1">
      <alignment horizontal="center" vertical="center"/>
    </xf>
    <xf numFmtId="164" fontId="17" fillId="0" borderId="1" xfId="0" applyNumberFormat="1" applyFont="1" applyBorder="1" applyAlignment="1">
      <alignment horizontal="center"/>
    </xf>
    <xf numFmtId="0" fontId="16" fillId="0" borderId="1" xfId="0" applyFont="1" applyBorder="1" applyAlignment="1">
      <alignment horizontal="center"/>
    </xf>
    <xf numFmtId="164" fontId="16" fillId="0" borderId="1" xfId="0" applyNumberFormat="1" applyFont="1" applyBorder="1" applyAlignment="1">
      <alignment horizontal="center" vertical="center"/>
    </xf>
    <xf numFmtId="0" fontId="16" fillId="0" borderId="5"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164" fontId="17" fillId="0" borderId="1" xfId="0" applyNumberFormat="1" applyFont="1" applyBorder="1" applyAlignment="1">
      <alignment horizontal="center" vertical="center"/>
    </xf>
    <xf numFmtId="164" fontId="17" fillId="0" borderId="2" xfId="0" applyNumberFormat="1" applyFont="1" applyBorder="1" applyAlignment="1">
      <alignment horizontal="center" vertical="center"/>
    </xf>
    <xf numFmtId="0" fontId="16" fillId="0" borderId="1" xfId="0" applyFont="1" applyBorder="1" applyAlignment="1">
      <alignmen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164" fontId="5" fillId="0" borderId="1" xfId="0" applyNumberFormat="1" applyFont="1" applyFill="1" applyBorder="1" applyAlignment="1">
      <alignment horizontal="right" vertical="center" wrapText="1"/>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165" fontId="6" fillId="0" borderId="1" xfId="0" applyNumberFormat="1" applyFont="1" applyFill="1" applyBorder="1" applyAlignment="1">
      <alignment horizontal="center" vertical="center" wrapText="1"/>
    </xf>
    <xf numFmtId="165" fontId="6" fillId="0" borderId="2" xfId="0" applyNumberFormat="1" applyFont="1" applyBorder="1" applyAlignment="1">
      <alignment horizontal="center" vertical="center"/>
    </xf>
    <xf numFmtId="165" fontId="6" fillId="0" borderId="4" xfId="0" applyNumberFormat="1" applyFont="1" applyBorder="1" applyAlignment="1">
      <alignment horizontal="center" vertical="center"/>
    </xf>
    <xf numFmtId="165" fontId="6" fillId="0" borderId="2"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xf>
    <xf numFmtId="165" fontId="5" fillId="0" borderId="4" xfId="0" applyNumberFormat="1" applyFont="1" applyBorder="1" applyAlignment="1">
      <alignment horizontal="center" vertical="center"/>
    </xf>
    <xf numFmtId="165" fontId="5" fillId="0" borderId="2"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1" xfId="0" applyNumberFormat="1" applyFont="1" applyBorder="1" applyAlignment="1">
      <alignment horizontal="righ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cellXfs>
  <cellStyles count="5">
    <cellStyle name="Normal" xfId="0" builtinId="0"/>
    <cellStyle name="Normal 2" xfId="2"/>
    <cellStyle name="Normal_form 1pr" xfId="3"/>
    <cellStyle name="Normal_Performante" xfId="4"/>
    <cellStyle name="Обычный_Formular Program"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zoomScaleNormal="90" zoomScaleSheetLayoutView="100" workbookViewId="0">
      <selection activeCell="P75" sqref="P75"/>
    </sheetView>
  </sheetViews>
  <sheetFormatPr defaultColWidth="8.85546875" defaultRowHeight="15.75" x14ac:dyDescent="0.25"/>
  <cols>
    <col min="1" max="1" width="10.42578125" style="1" customWidth="1"/>
    <col min="2" max="2" width="8.7109375" style="1" customWidth="1"/>
    <col min="3" max="3" width="8.285156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160000</v>
      </c>
      <c r="K14" s="283">
        <f>K15</f>
        <v>168237.9</v>
      </c>
      <c r="L14" s="281"/>
      <c r="M14" s="283">
        <f>M15</f>
        <v>185100</v>
      </c>
      <c r="N14" s="281"/>
      <c r="O14" s="283">
        <f>O15</f>
        <v>198500</v>
      </c>
      <c r="P14" s="281"/>
    </row>
    <row r="15" spans="1:16" s="91" customFormat="1" ht="23.45" hidden="1" customHeight="1" x14ac:dyDescent="0.25">
      <c r="A15" s="279"/>
      <c r="B15" s="279"/>
      <c r="C15" s="279"/>
      <c r="D15" s="279"/>
      <c r="E15" s="98" t="s">
        <v>229</v>
      </c>
      <c r="F15" s="96"/>
      <c r="G15" s="280" t="s">
        <v>16</v>
      </c>
      <c r="H15" s="281"/>
      <c r="I15" s="96" t="s">
        <v>16</v>
      </c>
      <c r="J15" s="97">
        <f>J16+J17+J18+J19+J20+J21</f>
        <v>160000</v>
      </c>
      <c r="K15" s="282">
        <f>K16+K17+K18+K19+K20+K21</f>
        <v>168237.9</v>
      </c>
      <c r="L15" s="271"/>
      <c r="M15" s="282">
        <f t="shared" ref="M15" si="0">M16+M17+M18+M19+M20+M21</f>
        <v>185100</v>
      </c>
      <c r="N15" s="271"/>
      <c r="O15" s="282">
        <f t="shared" ref="O15" si="1">O16+O17+O18+O19+O20+O21</f>
        <v>198500</v>
      </c>
      <c r="P15" s="271"/>
    </row>
    <row r="16" spans="1:16" s="91" customFormat="1" ht="23.45" hidden="1" customHeight="1" x14ac:dyDescent="0.25">
      <c r="A16" s="245" t="s">
        <v>18</v>
      </c>
      <c r="B16" s="245"/>
      <c r="C16" s="245"/>
      <c r="D16" s="245"/>
      <c r="E16" s="98" t="s">
        <v>229</v>
      </c>
      <c r="F16" s="101">
        <v>21</v>
      </c>
      <c r="G16" s="246" t="s">
        <v>16</v>
      </c>
      <c r="H16" s="246"/>
      <c r="I16" s="90" t="s">
        <v>16</v>
      </c>
      <c r="J16" s="102">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0" t="s">
        <v>16</v>
      </c>
      <c r="J17" s="102">
        <f>J105</f>
        <v>160000</v>
      </c>
      <c r="K17" s="274">
        <f>K105</f>
        <v>168237.9</v>
      </c>
      <c r="L17" s="246"/>
      <c r="M17" s="274">
        <f t="shared" ref="M17" si="4">M105</f>
        <v>185100</v>
      </c>
      <c r="N17" s="246"/>
      <c r="O17" s="274">
        <f t="shared" ref="O17" si="5">O105</f>
        <v>198500</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0</v>
      </c>
      <c r="K20" s="274">
        <f>K159</f>
        <v>0</v>
      </c>
      <c r="L20" s="246"/>
      <c r="M20" s="274">
        <f t="shared" ref="M20" si="10">M159</f>
        <v>0</v>
      </c>
      <c r="N20" s="246"/>
      <c r="O20" s="274">
        <f t="shared" ref="O20" si="11">O159</f>
        <v>0</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160000</v>
      </c>
      <c r="K25" s="258">
        <f t="shared" ref="K25" si="14">K26+K30+K34</f>
        <v>168237.9</v>
      </c>
      <c r="L25" s="259"/>
      <c r="M25" s="258">
        <f t="shared" ref="M25" si="15">M26+M30+M34</f>
        <v>185100</v>
      </c>
      <c r="N25" s="259"/>
      <c r="O25" s="258">
        <f t="shared" ref="O25" si="16">O26+O30+O34</f>
        <v>198500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160000</v>
      </c>
      <c r="K34" s="258">
        <f t="shared" ref="K34:O34" si="19">K14-(K26+K30)</f>
        <v>168237.9</v>
      </c>
      <c r="L34" s="259"/>
      <c r="M34" s="258">
        <f t="shared" si="19"/>
        <v>185100</v>
      </c>
      <c r="N34" s="259"/>
      <c r="O34" s="258">
        <f t="shared" si="19"/>
        <v>198500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168237.9</v>
      </c>
      <c r="J41" s="118">
        <f>K25</f>
        <v>168237.9</v>
      </c>
      <c r="K41" s="119">
        <f>K45+K46</f>
        <v>0</v>
      </c>
      <c r="L41" s="118">
        <f>M41-K41</f>
        <v>185100</v>
      </c>
      <c r="M41" s="118">
        <f>M25</f>
        <v>185100</v>
      </c>
      <c r="N41" s="119"/>
      <c r="O41" s="118"/>
      <c r="P41" s="118">
        <f>O25</f>
        <v>198500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168237.9</v>
      </c>
      <c r="J44" s="118">
        <f>J45+J46</f>
        <v>168237.9</v>
      </c>
      <c r="K44" s="119">
        <f>K45+K46</f>
        <v>0</v>
      </c>
      <c r="L44" s="118">
        <f t="shared" si="21"/>
        <v>185100</v>
      </c>
      <c r="M44" s="118">
        <f>M45+M46</f>
        <v>185100</v>
      </c>
      <c r="N44" s="119">
        <f>N45+N46</f>
        <v>0</v>
      </c>
      <c r="O44" s="118">
        <f t="shared" si="22"/>
        <v>198500</v>
      </c>
      <c r="P44" s="118">
        <f>P45+P46</f>
        <v>198500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-168237.9</v>
      </c>
      <c r="J46" s="118">
        <f>K34</f>
        <v>168237.9</v>
      </c>
      <c r="K46" s="119"/>
      <c r="L46" s="118">
        <f t="shared" ref="L46" si="23">K46-M46</f>
        <v>-185100</v>
      </c>
      <c r="M46" s="118">
        <f>M34</f>
        <v>185100</v>
      </c>
      <c r="N46" s="119"/>
      <c r="O46" s="118">
        <f t="shared" ref="O46" si="24">N46-P46</f>
        <v>-198500</v>
      </c>
      <c r="P46" s="118">
        <f>O34</f>
        <v>198500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250</v>
      </c>
      <c r="D60" s="229"/>
      <c r="E60" s="229"/>
      <c r="F60" s="229"/>
      <c r="G60" s="229"/>
      <c r="H60" s="229"/>
      <c r="I60" s="229"/>
      <c r="J60" s="229"/>
      <c r="K60" s="229"/>
      <c r="L60" s="229"/>
      <c r="M60" s="229"/>
      <c r="N60" s="230"/>
      <c r="O60" s="231" t="s">
        <v>251</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236</v>
      </c>
      <c r="D62" s="229"/>
      <c r="E62" s="229"/>
      <c r="F62" s="229"/>
      <c r="G62" s="229"/>
      <c r="H62" s="229"/>
      <c r="I62" s="229"/>
      <c r="J62" s="229"/>
      <c r="K62" s="229"/>
      <c r="L62" s="229"/>
      <c r="M62" s="229"/>
      <c r="N62" s="230"/>
      <c r="O62" s="231" t="s">
        <v>237</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x14ac:dyDescent="0.25">
      <c r="A65" s="222" t="s">
        <v>61</v>
      </c>
      <c r="B65" s="223"/>
      <c r="C65" s="224"/>
      <c r="D65" s="223" t="s">
        <v>238</v>
      </c>
      <c r="E65" s="223"/>
      <c r="F65" s="223"/>
      <c r="G65" s="223"/>
      <c r="H65" s="223"/>
      <c r="I65" s="223"/>
      <c r="J65" s="223"/>
      <c r="K65" s="223"/>
      <c r="L65" s="223"/>
      <c r="M65" s="223"/>
      <c r="N65" s="223"/>
      <c r="O65" s="223"/>
      <c r="P65" s="224"/>
    </row>
    <row r="66" spans="1:16" ht="30.75" customHeight="1" x14ac:dyDescent="0.25">
      <c r="A66" s="225" t="s">
        <v>62</v>
      </c>
      <c r="B66" s="226"/>
      <c r="C66" s="227"/>
      <c r="D66" s="207" t="s">
        <v>239</v>
      </c>
      <c r="E66" s="208"/>
      <c r="F66" s="208"/>
      <c r="G66" s="208"/>
      <c r="H66" s="208"/>
      <c r="I66" s="208"/>
      <c r="J66" s="208"/>
      <c r="K66" s="208"/>
      <c r="L66" s="208"/>
      <c r="M66" s="208"/>
      <c r="N66" s="208"/>
      <c r="O66" s="208"/>
      <c r="P66" s="209"/>
    </row>
    <row r="67" spans="1:16" ht="32.25" customHeight="1" x14ac:dyDescent="0.25">
      <c r="A67" s="222" t="s">
        <v>63</v>
      </c>
      <c r="B67" s="223"/>
      <c r="C67" s="224"/>
      <c r="D67" s="207" t="s">
        <v>240</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134" t="s">
        <v>67</v>
      </c>
      <c r="B72" s="28" t="s">
        <v>68</v>
      </c>
      <c r="C72" s="207" t="s">
        <v>242</v>
      </c>
      <c r="D72" s="208"/>
      <c r="E72" s="208"/>
      <c r="F72" s="208"/>
      <c r="G72" s="208"/>
      <c r="H72" s="208"/>
      <c r="I72" s="209"/>
      <c r="J72" s="137" t="s">
        <v>73</v>
      </c>
      <c r="K72" s="6" t="s">
        <v>16</v>
      </c>
      <c r="L72" s="6" t="s">
        <v>16</v>
      </c>
      <c r="M72" s="135">
        <v>23</v>
      </c>
      <c r="N72" s="131">
        <v>29</v>
      </c>
      <c r="O72" s="131">
        <v>29</v>
      </c>
      <c r="P72" s="131">
        <v>29</v>
      </c>
    </row>
    <row r="73" spans="1:16" x14ac:dyDescent="0.25">
      <c r="A73" s="213" t="s">
        <v>71</v>
      </c>
      <c r="B73" s="29" t="s">
        <v>72</v>
      </c>
      <c r="C73" s="214" t="s">
        <v>243</v>
      </c>
      <c r="D73" s="214"/>
      <c r="E73" s="214"/>
      <c r="F73" s="214"/>
      <c r="G73" s="214"/>
      <c r="H73" s="214"/>
      <c r="I73" s="214"/>
      <c r="J73" s="29" t="s">
        <v>73</v>
      </c>
      <c r="K73" s="6" t="s">
        <v>16</v>
      </c>
      <c r="L73" s="6" t="s">
        <v>16</v>
      </c>
      <c r="M73" s="131">
        <v>2419871</v>
      </c>
      <c r="N73" s="131">
        <v>2188714</v>
      </c>
      <c r="O73" s="131">
        <v>2188714</v>
      </c>
      <c r="P73" s="131">
        <v>2188714</v>
      </c>
    </row>
    <row r="74" spans="1:16" x14ac:dyDescent="0.25">
      <c r="A74" s="213"/>
      <c r="B74" s="29" t="s">
        <v>68</v>
      </c>
      <c r="C74" s="215" t="s">
        <v>244</v>
      </c>
      <c r="D74" s="215"/>
      <c r="E74" s="215"/>
      <c r="F74" s="215"/>
      <c r="G74" s="215"/>
      <c r="H74" s="215"/>
      <c r="I74" s="215"/>
      <c r="J74" s="29" t="s">
        <v>73</v>
      </c>
      <c r="K74" s="6" t="s">
        <v>16</v>
      </c>
      <c r="L74" s="6" t="s">
        <v>16</v>
      </c>
      <c r="M74" s="131">
        <v>568100</v>
      </c>
      <c r="N74" s="131">
        <v>630000</v>
      </c>
      <c r="O74" s="131">
        <v>640000</v>
      </c>
      <c r="P74" s="131">
        <v>640000</v>
      </c>
    </row>
    <row r="75" spans="1:16" ht="31.5" customHeight="1" x14ac:dyDescent="0.25">
      <c r="A75" s="213"/>
      <c r="B75" s="123" t="s">
        <v>241</v>
      </c>
      <c r="C75" s="207" t="s">
        <v>245</v>
      </c>
      <c r="D75" s="208"/>
      <c r="E75" s="208"/>
      <c r="F75" s="208"/>
      <c r="G75" s="208"/>
      <c r="H75" s="208"/>
      <c r="I75" s="209"/>
      <c r="J75" s="137" t="s">
        <v>79</v>
      </c>
      <c r="K75" s="6" t="s">
        <v>16</v>
      </c>
      <c r="L75" s="6" t="s">
        <v>16</v>
      </c>
      <c r="M75" s="129">
        <f>J82/M73*1000</f>
        <v>66.119227016646761</v>
      </c>
      <c r="N75" s="129">
        <f>K82/N73*1000</f>
        <v>76.866095798720153</v>
      </c>
      <c r="O75" s="129">
        <f>M82/O73*1000</f>
        <v>84.570208807546337</v>
      </c>
      <c r="P75" s="129">
        <f>O82/P73*1000</f>
        <v>90.692525382484874</v>
      </c>
    </row>
    <row r="76" spans="1:16" ht="31.5" customHeight="1" x14ac:dyDescent="0.25">
      <c r="A76" s="213"/>
      <c r="B76" s="29" t="s">
        <v>75</v>
      </c>
      <c r="C76" s="207" t="s">
        <v>246</v>
      </c>
      <c r="D76" s="208"/>
      <c r="E76" s="208"/>
      <c r="F76" s="208"/>
      <c r="G76" s="208"/>
      <c r="H76" s="208"/>
      <c r="I76" s="209"/>
      <c r="J76" s="29" t="s">
        <v>73</v>
      </c>
      <c r="K76" s="6" t="s">
        <v>16</v>
      </c>
      <c r="L76" s="6" t="s">
        <v>16</v>
      </c>
      <c r="M76" s="132">
        <v>49</v>
      </c>
      <c r="N76" s="132">
        <v>43</v>
      </c>
      <c r="O76" s="132">
        <v>44</v>
      </c>
      <c r="P76" s="132">
        <v>44</v>
      </c>
    </row>
    <row r="77" spans="1:16" ht="31.5" customHeight="1" x14ac:dyDescent="0.25">
      <c r="A77" s="122" t="s">
        <v>76</v>
      </c>
      <c r="B77" s="29" t="s">
        <v>78</v>
      </c>
      <c r="C77" s="207" t="s">
        <v>247</v>
      </c>
      <c r="D77" s="208"/>
      <c r="E77" s="208"/>
      <c r="F77" s="208"/>
      <c r="G77" s="208"/>
      <c r="H77" s="208"/>
      <c r="I77" s="209"/>
      <c r="J77" s="30" t="s">
        <v>69</v>
      </c>
      <c r="K77" s="6" t="s">
        <v>16</v>
      </c>
      <c r="L77" s="6" t="s">
        <v>16</v>
      </c>
      <c r="M77" s="126">
        <v>3.3</v>
      </c>
      <c r="N77" s="126">
        <v>3</v>
      </c>
      <c r="O77" s="126">
        <v>3.5</v>
      </c>
      <c r="P77" s="126">
        <v>3.5</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x14ac:dyDescent="0.2">
      <c r="A82" s="182" t="s">
        <v>252</v>
      </c>
      <c r="B82" s="183"/>
      <c r="C82" s="183"/>
      <c r="D82" s="184"/>
      <c r="E82" s="124" t="s">
        <v>253</v>
      </c>
      <c r="F82" s="32"/>
      <c r="G82" s="196" t="s">
        <v>16</v>
      </c>
      <c r="H82" s="196"/>
      <c r="I82" s="33" t="s">
        <v>16</v>
      </c>
      <c r="J82" s="140">
        <f>J83</f>
        <v>160000</v>
      </c>
      <c r="K82" s="197">
        <f>K83</f>
        <v>168237.9</v>
      </c>
      <c r="L82" s="198"/>
      <c r="M82" s="201">
        <f>M83</f>
        <v>185100</v>
      </c>
      <c r="N82" s="202"/>
      <c r="O82" s="201">
        <f>O83</f>
        <v>198500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160000</v>
      </c>
      <c r="K83" s="194">
        <f>K84+K105+K136+K139+K159+K190</f>
        <v>168237.9</v>
      </c>
      <c r="L83" s="195"/>
      <c r="M83" s="194">
        <f t="shared" ref="M83" si="26">M84+M105+M136+M139+M159+M190</f>
        <v>185100</v>
      </c>
      <c r="N83" s="195"/>
      <c r="O83" s="194">
        <f t="shared" ref="O83" si="27">O84+O105+O136+O139+O159+O190</f>
        <v>198500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160000</v>
      </c>
      <c r="K105" s="199">
        <f>K123</f>
        <v>168237.9</v>
      </c>
      <c r="L105" s="200"/>
      <c r="M105" s="199">
        <f>M123</f>
        <v>185100</v>
      </c>
      <c r="N105" s="200"/>
      <c r="O105" s="199">
        <f>O123</f>
        <v>198500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x14ac:dyDescent="0.25">
      <c r="A123" s="166" t="s">
        <v>123</v>
      </c>
      <c r="B123" s="167"/>
      <c r="C123" s="167"/>
      <c r="D123" s="168"/>
      <c r="E123" s="47"/>
      <c r="F123" s="42">
        <v>222800</v>
      </c>
      <c r="G123" s="169" t="s">
        <v>16</v>
      </c>
      <c r="H123" s="169"/>
      <c r="I123" s="44" t="s">
        <v>16</v>
      </c>
      <c r="J123" s="142">
        <f t="shared" si="37"/>
        <v>160000</v>
      </c>
      <c r="K123" s="192">
        <v>168237.9</v>
      </c>
      <c r="L123" s="193"/>
      <c r="M123" s="192">
        <v>185100</v>
      </c>
      <c r="N123" s="193"/>
      <c r="O123" s="192">
        <v>198500</v>
      </c>
      <c r="P123" s="193"/>
    </row>
    <row r="124" spans="1:16" s="46" customFormat="1" x14ac:dyDescent="0.25">
      <c r="A124" s="166" t="s">
        <v>123</v>
      </c>
      <c r="B124" s="167"/>
      <c r="C124" s="167"/>
      <c r="D124" s="168"/>
      <c r="E124" s="47"/>
      <c r="F124" s="42">
        <v>222810</v>
      </c>
      <c r="G124" s="169" t="s">
        <v>16</v>
      </c>
      <c r="H124" s="169"/>
      <c r="I124" s="44" t="s">
        <v>16</v>
      </c>
      <c r="J124" s="142">
        <f t="shared" si="37"/>
        <v>160000</v>
      </c>
      <c r="K124" s="192">
        <v>168237.9</v>
      </c>
      <c r="L124" s="193"/>
      <c r="M124" s="192">
        <v>185100</v>
      </c>
      <c r="N124" s="193"/>
      <c r="O124" s="192">
        <v>198500</v>
      </c>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74" t="s">
        <v>158</v>
      </c>
      <c r="B159" s="175"/>
      <c r="C159" s="175"/>
      <c r="D159" s="176"/>
      <c r="E159" s="41"/>
      <c r="F159" s="37">
        <v>310000</v>
      </c>
      <c r="G159" s="177" t="s">
        <v>16</v>
      </c>
      <c r="H159" s="177"/>
      <c r="I159" s="38" t="s">
        <v>16</v>
      </c>
      <c r="J159" s="141">
        <f>SUM(J160:J189)</f>
        <v>0</v>
      </c>
      <c r="K159" s="199">
        <f>SUM(K160:L189)</f>
        <v>0</v>
      </c>
      <c r="L159" s="200"/>
      <c r="M159" s="199">
        <f t="shared" ref="M159" si="46">SUM(M160:N189)</f>
        <v>0</v>
      </c>
      <c r="N159" s="200"/>
      <c r="O159" s="199">
        <f t="shared" ref="O159" si="47">SUM(O160:P189)</f>
        <v>0</v>
      </c>
      <c r="P159" s="200"/>
    </row>
    <row r="160" spans="1:16" s="46" customFormat="1" hidden="1" x14ac:dyDescent="0.25">
      <c r="A160" s="166" t="s">
        <v>159</v>
      </c>
      <c r="B160" s="167"/>
      <c r="C160" s="167"/>
      <c r="D160" s="168"/>
      <c r="E160" s="47"/>
      <c r="F160" s="42">
        <v>311000</v>
      </c>
      <c r="G160" s="169" t="s">
        <v>16</v>
      </c>
      <c r="H160" s="169"/>
      <c r="I160" s="44" t="s">
        <v>16</v>
      </c>
      <c r="J160" s="142">
        <f t="shared" ref="J160:K175" si="48">J290+J419</f>
        <v>0</v>
      </c>
      <c r="K160" s="192">
        <f t="shared" si="48"/>
        <v>0</v>
      </c>
      <c r="L160" s="193"/>
      <c r="M160" s="192">
        <f t="shared" ref="M160:M189" si="49">M290+M419</f>
        <v>0</v>
      </c>
      <c r="N160" s="193"/>
      <c r="O160" s="192">
        <f t="shared" ref="O160:O189" si="50">O290+O419</f>
        <v>0</v>
      </c>
      <c r="P160" s="193"/>
    </row>
    <row r="161" spans="1:16" s="46" customFormat="1" hidden="1" x14ac:dyDescent="0.25">
      <c r="A161" s="166" t="s">
        <v>160</v>
      </c>
      <c r="B161" s="167"/>
      <c r="C161" s="167"/>
      <c r="D161" s="168"/>
      <c r="E161" s="47"/>
      <c r="F161" s="42">
        <v>311100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161</v>
      </c>
      <c r="B162" s="167"/>
      <c r="C162" s="167"/>
      <c r="D162" s="168"/>
      <c r="E162" s="47"/>
      <c r="F162" s="42">
        <v>311110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162</v>
      </c>
      <c r="B163" s="167"/>
      <c r="C163" s="167"/>
      <c r="D163" s="168"/>
      <c r="E163" s="47"/>
      <c r="F163" s="42">
        <v>311120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163</v>
      </c>
      <c r="B164" s="167"/>
      <c r="C164" s="167"/>
      <c r="D164" s="168"/>
      <c r="E164" s="47"/>
      <c r="F164" s="42">
        <v>311210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164</v>
      </c>
      <c r="B165" s="167"/>
      <c r="C165" s="167"/>
      <c r="D165" s="168"/>
      <c r="E165" s="47"/>
      <c r="F165" s="42">
        <v>312120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165</v>
      </c>
      <c r="B166" s="167"/>
      <c r="C166" s="167"/>
      <c r="D166" s="168"/>
      <c r="E166" s="47"/>
      <c r="F166" s="42">
        <v>313000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166</v>
      </c>
      <c r="B167" s="167"/>
      <c r="C167" s="167"/>
      <c r="D167" s="168"/>
      <c r="E167" s="47"/>
      <c r="F167" s="42">
        <v>313100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167</v>
      </c>
      <c r="B168" s="167"/>
      <c r="C168" s="167"/>
      <c r="D168" s="168"/>
      <c r="E168" s="47"/>
      <c r="F168" s="42">
        <v>313110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168</v>
      </c>
      <c r="B169" s="167"/>
      <c r="C169" s="167"/>
      <c r="D169" s="168"/>
      <c r="E169" s="47"/>
      <c r="F169" s="42">
        <v>313120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169</v>
      </c>
      <c r="B170" s="167"/>
      <c r="C170" s="167"/>
      <c r="D170" s="168"/>
      <c r="E170" s="47"/>
      <c r="F170" s="42">
        <v>313200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170</v>
      </c>
      <c r="B171" s="167"/>
      <c r="C171" s="167"/>
      <c r="D171" s="168"/>
      <c r="E171" s="47"/>
      <c r="F171" s="42">
        <v>313210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171</v>
      </c>
      <c r="B172" s="167"/>
      <c r="C172" s="167"/>
      <c r="D172" s="168"/>
      <c r="E172" s="47"/>
      <c r="F172" s="42">
        <v>314000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172</v>
      </c>
      <c r="B173" s="167"/>
      <c r="C173" s="167"/>
      <c r="D173" s="168"/>
      <c r="E173" s="47"/>
      <c r="F173" s="42">
        <v>314110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173</v>
      </c>
      <c r="B174" s="167"/>
      <c r="C174" s="167"/>
      <c r="D174" s="168"/>
      <c r="E174" s="47"/>
      <c r="F174" s="42">
        <v>314120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174</v>
      </c>
      <c r="B175" s="167"/>
      <c r="C175" s="167"/>
      <c r="D175" s="168"/>
      <c r="E175" s="47"/>
      <c r="F175" s="42">
        <v>314200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1">J306+J435</f>
        <v>0</v>
      </c>
      <c r="K176" s="192">
        <f t="shared" si="51"/>
        <v>0</v>
      </c>
      <c r="L176" s="193"/>
      <c r="M176" s="192">
        <f t="shared" si="49"/>
        <v>0</v>
      </c>
      <c r="N176" s="193"/>
      <c r="O176" s="192">
        <f t="shared" si="50"/>
        <v>0</v>
      </c>
      <c r="P176" s="193"/>
    </row>
    <row r="177" spans="1:16" s="46" customFormat="1" hidden="1" x14ac:dyDescent="0.25">
      <c r="A177" s="166" t="s">
        <v>176</v>
      </c>
      <c r="B177" s="167"/>
      <c r="C177" s="167"/>
      <c r="D177" s="168"/>
      <c r="E177" s="49"/>
      <c r="F177" s="49">
        <v>315110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177</v>
      </c>
      <c r="B178" s="167"/>
      <c r="C178" s="167"/>
      <c r="D178" s="168"/>
      <c r="E178" s="49"/>
      <c r="F178" s="49">
        <v>315120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178</v>
      </c>
      <c r="B179" s="167"/>
      <c r="C179" s="167"/>
      <c r="D179" s="168"/>
      <c r="E179" s="49"/>
      <c r="F179" s="49">
        <v>316000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179</v>
      </c>
      <c r="B180" s="167"/>
      <c r="C180" s="167"/>
      <c r="D180" s="168"/>
      <c r="E180" s="47"/>
      <c r="F180" s="42">
        <v>316110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180</v>
      </c>
      <c r="B181" s="167"/>
      <c r="C181" s="167"/>
      <c r="D181" s="168"/>
      <c r="E181" s="49"/>
      <c r="F181" s="49">
        <v>316120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181</v>
      </c>
      <c r="B182" s="167"/>
      <c r="C182" s="167"/>
      <c r="D182" s="168"/>
      <c r="E182" s="47"/>
      <c r="F182" s="42">
        <v>316210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182</v>
      </c>
      <c r="B183" s="167"/>
      <c r="C183" s="167"/>
      <c r="D183" s="168"/>
      <c r="E183" s="47"/>
      <c r="F183" s="42">
        <v>317000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183</v>
      </c>
      <c r="B184" s="167"/>
      <c r="C184" s="167"/>
      <c r="D184" s="168"/>
      <c r="E184" s="47"/>
      <c r="F184" s="42">
        <v>318000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184</v>
      </c>
      <c r="B185" s="167"/>
      <c r="C185" s="167"/>
      <c r="D185" s="168"/>
      <c r="E185" s="49"/>
      <c r="F185" s="49">
        <v>318110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185</v>
      </c>
      <c r="B186" s="167"/>
      <c r="C186" s="167"/>
      <c r="D186" s="168"/>
      <c r="E186" s="47"/>
      <c r="F186" s="42">
        <v>318120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186</v>
      </c>
      <c r="B187" s="167"/>
      <c r="C187" s="167"/>
      <c r="D187" s="168"/>
      <c r="E187" s="47"/>
      <c r="F187" s="42">
        <v>319000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187</v>
      </c>
      <c r="B188" s="167"/>
      <c r="C188" s="167"/>
      <c r="D188" s="168"/>
      <c r="E188" s="47"/>
      <c r="F188" s="42">
        <v>319100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188</v>
      </c>
      <c r="B189" s="167"/>
      <c r="C189" s="167"/>
      <c r="D189" s="168"/>
      <c r="E189" s="47"/>
      <c r="F189" s="42">
        <v>319200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2">SUM(M191:N210)</f>
        <v>0</v>
      </c>
      <c r="N190" s="200"/>
      <c r="O190" s="199">
        <f t="shared" ref="O190" si="53">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4">J321+J450</f>
        <v>0</v>
      </c>
      <c r="K191" s="192">
        <f t="shared" si="54"/>
        <v>0</v>
      </c>
      <c r="L191" s="193"/>
      <c r="M191" s="192">
        <f t="shared" ref="M191:M210" si="55">M321+M450</f>
        <v>0</v>
      </c>
      <c r="N191" s="193"/>
      <c r="O191" s="192">
        <f t="shared" ref="O191:O210" si="56">O321+O450</f>
        <v>0</v>
      </c>
      <c r="P191" s="193"/>
    </row>
    <row r="192" spans="1:16" s="46" customFormat="1" hidden="1" x14ac:dyDescent="0.25">
      <c r="A192" s="166" t="s">
        <v>191</v>
      </c>
      <c r="B192" s="167"/>
      <c r="C192" s="167"/>
      <c r="D192" s="168"/>
      <c r="E192" s="47"/>
      <c r="F192" s="42">
        <v>331110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192</v>
      </c>
      <c r="B193" s="167"/>
      <c r="C193" s="167"/>
      <c r="D193" s="168"/>
      <c r="E193" s="49"/>
      <c r="F193" s="49">
        <v>331210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193</v>
      </c>
      <c r="B194" s="167"/>
      <c r="C194" s="167"/>
      <c r="D194" s="168"/>
      <c r="E194" s="49"/>
      <c r="F194" s="49">
        <v>332000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194</v>
      </c>
      <c r="B195" s="167"/>
      <c r="C195" s="167"/>
      <c r="D195" s="168"/>
      <c r="E195" s="49"/>
      <c r="F195" s="49">
        <v>332110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195</v>
      </c>
      <c r="B196" s="167"/>
      <c r="C196" s="167"/>
      <c r="D196" s="168"/>
      <c r="E196" s="47"/>
      <c r="F196" s="42">
        <v>332210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196</v>
      </c>
      <c r="B197" s="167"/>
      <c r="C197" s="167"/>
      <c r="D197" s="168"/>
      <c r="E197" s="47"/>
      <c r="F197" s="42">
        <v>333000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197</v>
      </c>
      <c r="B198" s="167"/>
      <c r="C198" s="167"/>
      <c r="D198" s="168"/>
      <c r="E198" s="47"/>
      <c r="F198" s="42">
        <v>333100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198</v>
      </c>
      <c r="B199" s="167"/>
      <c r="C199" s="167"/>
      <c r="D199" s="168"/>
      <c r="E199" s="47"/>
      <c r="F199" s="42">
        <v>333110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199</v>
      </c>
      <c r="B200" s="167"/>
      <c r="C200" s="167"/>
      <c r="D200" s="168"/>
      <c r="E200" s="47"/>
      <c r="F200" s="42">
        <v>334000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200</v>
      </c>
      <c r="B201" s="167"/>
      <c r="C201" s="167"/>
      <c r="D201" s="168"/>
      <c r="E201" s="47"/>
      <c r="F201" s="42">
        <v>334110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201</v>
      </c>
      <c r="B202" s="167"/>
      <c r="C202" s="167"/>
      <c r="D202" s="168"/>
      <c r="E202" s="47"/>
      <c r="F202" s="42">
        <v>335000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202</v>
      </c>
      <c r="B203" s="167"/>
      <c r="C203" s="167"/>
      <c r="D203" s="168"/>
      <c r="E203" s="47"/>
      <c r="F203" s="42">
        <v>335110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203</v>
      </c>
      <c r="B204" s="167"/>
      <c r="C204" s="167"/>
      <c r="D204" s="168"/>
      <c r="E204" s="47"/>
      <c r="F204" s="42">
        <v>336000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204</v>
      </c>
      <c r="B205" s="167"/>
      <c r="C205" s="167"/>
      <c r="D205" s="168"/>
      <c r="E205" s="47"/>
      <c r="F205" s="42">
        <v>336100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205</v>
      </c>
      <c r="B206" s="167"/>
      <c r="C206" s="167"/>
      <c r="D206" s="168"/>
      <c r="E206" s="47"/>
      <c r="F206" s="42">
        <v>336110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7">J337+J466</f>
        <v>0</v>
      </c>
      <c r="K207" s="192">
        <f t="shared" si="57"/>
        <v>0</v>
      </c>
      <c r="L207" s="193"/>
      <c r="M207" s="192">
        <f t="shared" si="55"/>
        <v>0</v>
      </c>
      <c r="N207" s="193"/>
      <c r="O207" s="192">
        <f t="shared" si="56"/>
        <v>0</v>
      </c>
      <c r="P207" s="193"/>
    </row>
    <row r="208" spans="1:16" s="53" customFormat="1" hidden="1" x14ac:dyDescent="0.25">
      <c r="A208" s="166" t="s">
        <v>207</v>
      </c>
      <c r="B208" s="167"/>
      <c r="C208" s="167"/>
      <c r="D208" s="168"/>
      <c r="E208" s="47"/>
      <c r="F208" s="42">
        <v>337110</v>
      </c>
      <c r="G208" s="169" t="s">
        <v>16</v>
      </c>
      <c r="H208" s="169"/>
      <c r="I208" s="44" t="s">
        <v>16</v>
      </c>
      <c r="J208" s="142">
        <f t="shared" si="57"/>
        <v>0</v>
      </c>
      <c r="K208" s="192">
        <f t="shared" si="57"/>
        <v>0</v>
      </c>
      <c r="L208" s="193"/>
      <c r="M208" s="192">
        <f t="shared" si="55"/>
        <v>0</v>
      </c>
      <c r="N208" s="193"/>
      <c r="O208" s="192">
        <f t="shared" si="56"/>
        <v>0</v>
      </c>
      <c r="P208" s="193"/>
    </row>
    <row r="209" spans="1:16" s="53" customFormat="1" hidden="1" x14ac:dyDescent="0.25">
      <c r="A209" s="166" t="s">
        <v>208</v>
      </c>
      <c r="B209" s="167"/>
      <c r="C209" s="167"/>
      <c r="D209" s="168"/>
      <c r="E209" s="49"/>
      <c r="F209" s="49">
        <v>338000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209</v>
      </c>
      <c r="B210" s="167"/>
      <c r="C210" s="167"/>
      <c r="D210" s="168"/>
      <c r="E210" s="47"/>
      <c r="F210" s="42">
        <v>338110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x14ac:dyDescent="0.25">
      <c r="A211" s="182" t="s">
        <v>248</v>
      </c>
      <c r="B211" s="183"/>
      <c r="C211" s="183"/>
      <c r="D211" s="184"/>
      <c r="E211" s="124" t="s">
        <v>249</v>
      </c>
      <c r="F211" s="32"/>
      <c r="G211" s="196" t="s">
        <v>16</v>
      </c>
      <c r="H211" s="196"/>
      <c r="I211" s="33" t="s">
        <v>16</v>
      </c>
      <c r="J211" s="140">
        <f>J212</f>
        <v>160000</v>
      </c>
      <c r="K211" s="197">
        <f>K212</f>
        <v>168238.9</v>
      </c>
      <c r="L211" s="198"/>
      <c r="M211" s="197">
        <f t="shared" ref="M211" si="58">M212</f>
        <v>185100</v>
      </c>
      <c r="N211" s="198"/>
      <c r="O211" s="197">
        <f t="shared" ref="O211" si="59">O212</f>
        <v>198500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160000</v>
      </c>
      <c r="K212" s="194">
        <f>K213+K235+K266+K269+K283+K289+K320</f>
        <v>168238.9</v>
      </c>
      <c r="L212" s="195"/>
      <c r="M212" s="194">
        <f t="shared" ref="M212" si="60">M213+M235+M266+M269+M283+M289+M320</f>
        <v>185100</v>
      </c>
      <c r="N212" s="195"/>
      <c r="O212" s="194">
        <f t="shared" ref="O212" si="61">O213+O235+O266+O269+O283+O289+O320</f>
        <v>198500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2">M232+M234</f>
        <v>0</v>
      </c>
      <c r="N231" s="195"/>
      <c r="O231" s="194">
        <f t="shared" ref="O231" si="63">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f>J253</f>
        <v>160000</v>
      </c>
      <c r="K235" s="194">
        <f>K253</f>
        <v>168238.9</v>
      </c>
      <c r="L235" s="195"/>
      <c r="M235" s="194">
        <f>M253</f>
        <v>185100</v>
      </c>
      <c r="N235" s="195"/>
      <c r="O235" s="194">
        <f>O253</f>
        <v>198500</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x14ac:dyDescent="0.25">
      <c r="A253" s="166" t="s">
        <v>123</v>
      </c>
      <c r="B253" s="167"/>
      <c r="C253" s="167"/>
      <c r="D253" s="168"/>
      <c r="E253" s="54"/>
      <c r="F253" s="42">
        <v>222800</v>
      </c>
      <c r="G253" s="169" t="s">
        <v>16</v>
      </c>
      <c r="H253" s="169"/>
      <c r="I253" s="44" t="s">
        <v>16</v>
      </c>
      <c r="J253" s="142">
        <f>J254</f>
        <v>160000</v>
      </c>
      <c r="K253" s="190">
        <v>168238.9</v>
      </c>
      <c r="L253" s="191"/>
      <c r="M253" s="192">
        <v>185100</v>
      </c>
      <c r="N253" s="193"/>
      <c r="O253" s="192">
        <v>198500</v>
      </c>
      <c r="P253" s="193"/>
    </row>
    <row r="254" spans="1:16" s="53" customFormat="1" x14ac:dyDescent="0.25">
      <c r="A254" s="166" t="s">
        <v>123</v>
      </c>
      <c r="B254" s="167"/>
      <c r="C254" s="167"/>
      <c r="D254" s="168"/>
      <c r="E254" s="54"/>
      <c r="F254" s="42">
        <v>222810</v>
      </c>
      <c r="G254" s="169" t="s">
        <v>16</v>
      </c>
      <c r="H254" s="169"/>
      <c r="I254" s="44" t="s">
        <v>16</v>
      </c>
      <c r="J254" s="142">
        <v>160000</v>
      </c>
      <c r="K254" s="190">
        <v>168238.9</v>
      </c>
      <c r="L254" s="191"/>
      <c r="M254" s="192">
        <v>185100</v>
      </c>
      <c r="N254" s="193"/>
      <c r="O254" s="192">
        <v>198500</v>
      </c>
      <c r="P254" s="193"/>
    </row>
    <row r="255" spans="1:16" s="53" customFormat="1" hidden="1" x14ac:dyDescent="0.25">
      <c r="A255" s="166" t="s">
        <v>124</v>
      </c>
      <c r="B255" s="167"/>
      <c r="C255" s="167"/>
      <c r="D255" s="168"/>
      <c r="E255" s="54"/>
      <c r="F255" s="42">
        <v>222820</v>
      </c>
      <c r="G255" s="169" t="s">
        <v>16</v>
      </c>
      <c r="H255" s="169"/>
      <c r="I255" s="44" t="s">
        <v>16</v>
      </c>
      <c r="J255" s="45"/>
      <c r="K255" s="170"/>
      <c r="L255" s="171"/>
      <c r="M255" s="172"/>
      <c r="N255" s="173"/>
      <c r="O255" s="172"/>
      <c r="P255" s="173"/>
    </row>
    <row r="256" spans="1:16" s="53" customFormat="1" hidden="1" x14ac:dyDescent="0.25">
      <c r="A256" s="166" t="s">
        <v>125</v>
      </c>
      <c r="B256" s="167"/>
      <c r="C256" s="167"/>
      <c r="D256" s="168"/>
      <c r="E256" s="54"/>
      <c r="F256" s="42">
        <v>222900</v>
      </c>
      <c r="G256" s="169" t="s">
        <v>16</v>
      </c>
      <c r="H256" s="169"/>
      <c r="I256" s="44" t="s">
        <v>16</v>
      </c>
      <c r="J256" s="45"/>
      <c r="K256" s="170"/>
      <c r="L256" s="171"/>
      <c r="M256" s="172"/>
      <c r="N256" s="173"/>
      <c r="O256" s="172"/>
      <c r="P256" s="173"/>
    </row>
    <row r="257" spans="1:16" s="53" customFormat="1" hidden="1" x14ac:dyDescent="0.25">
      <c r="A257" s="166" t="s">
        <v>126</v>
      </c>
      <c r="B257" s="167"/>
      <c r="C257" s="167"/>
      <c r="D257" s="168"/>
      <c r="E257" s="54"/>
      <c r="F257" s="42">
        <v>222910</v>
      </c>
      <c r="G257" s="169" t="s">
        <v>16</v>
      </c>
      <c r="H257" s="169"/>
      <c r="I257" s="44" t="s">
        <v>16</v>
      </c>
      <c r="J257" s="45"/>
      <c r="K257" s="170"/>
      <c r="L257" s="171"/>
      <c r="M257" s="172"/>
      <c r="N257" s="173"/>
      <c r="O257" s="172"/>
      <c r="P257" s="173"/>
    </row>
    <row r="258" spans="1:16" s="53" customFormat="1" hidden="1" x14ac:dyDescent="0.25">
      <c r="A258" s="166" t="s">
        <v>127</v>
      </c>
      <c r="B258" s="167"/>
      <c r="C258" s="167"/>
      <c r="D258" s="168"/>
      <c r="E258" s="54"/>
      <c r="F258" s="42">
        <v>222920</v>
      </c>
      <c r="G258" s="169" t="s">
        <v>16</v>
      </c>
      <c r="H258" s="169"/>
      <c r="I258" s="44" t="s">
        <v>16</v>
      </c>
      <c r="J258" s="45"/>
      <c r="K258" s="170"/>
      <c r="L258" s="171"/>
      <c r="M258" s="172"/>
      <c r="N258" s="173"/>
      <c r="O258" s="172"/>
      <c r="P258" s="173"/>
    </row>
    <row r="259" spans="1:16" s="53" customFormat="1" hidden="1" x14ac:dyDescent="0.25">
      <c r="A259" s="166" t="s">
        <v>128</v>
      </c>
      <c r="B259" s="167"/>
      <c r="C259" s="167"/>
      <c r="D259" s="168"/>
      <c r="E259" s="54"/>
      <c r="F259" s="42">
        <v>222930</v>
      </c>
      <c r="G259" s="169" t="s">
        <v>16</v>
      </c>
      <c r="H259" s="169"/>
      <c r="I259" s="44" t="s">
        <v>16</v>
      </c>
      <c r="J259" s="45"/>
      <c r="K259" s="170"/>
      <c r="L259" s="171"/>
      <c r="M259" s="172"/>
      <c r="N259" s="173"/>
      <c r="O259" s="172"/>
      <c r="P259" s="173"/>
    </row>
    <row r="260" spans="1:16" s="53" customFormat="1" hidden="1" x14ac:dyDescent="0.25">
      <c r="A260" s="166" t="s">
        <v>129</v>
      </c>
      <c r="B260" s="167"/>
      <c r="C260" s="167"/>
      <c r="D260" s="168"/>
      <c r="E260" s="54"/>
      <c r="F260" s="42">
        <v>222940</v>
      </c>
      <c r="G260" s="169" t="s">
        <v>16</v>
      </c>
      <c r="H260" s="169"/>
      <c r="I260" s="44" t="s">
        <v>16</v>
      </c>
      <c r="J260" s="45"/>
      <c r="K260" s="170"/>
      <c r="L260" s="171"/>
      <c r="M260" s="172"/>
      <c r="N260" s="173"/>
      <c r="O260" s="172"/>
      <c r="P260" s="173"/>
    </row>
    <row r="261" spans="1:16" s="53" customFormat="1" hidden="1" x14ac:dyDescent="0.25">
      <c r="A261" s="166" t="s">
        <v>130</v>
      </c>
      <c r="B261" s="167"/>
      <c r="C261" s="167"/>
      <c r="D261" s="168"/>
      <c r="E261" s="54"/>
      <c r="F261" s="42">
        <v>222950</v>
      </c>
      <c r="G261" s="169" t="s">
        <v>16</v>
      </c>
      <c r="H261" s="169"/>
      <c r="I261" s="44" t="s">
        <v>16</v>
      </c>
      <c r="J261" s="45"/>
      <c r="K261" s="170"/>
      <c r="L261" s="171"/>
      <c r="M261" s="172"/>
      <c r="N261" s="173"/>
      <c r="O261" s="172"/>
      <c r="P261" s="173"/>
    </row>
    <row r="262" spans="1:16" s="53" customFormat="1" hidden="1" x14ac:dyDescent="0.25">
      <c r="A262" s="166" t="s">
        <v>131</v>
      </c>
      <c r="B262" s="167"/>
      <c r="C262" s="167"/>
      <c r="D262" s="168"/>
      <c r="E262" s="54"/>
      <c r="F262" s="42">
        <v>222960</v>
      </c>
      <c r="G262" s="169" t="s">
        <v>16</v>
      </c>
      <c r="H262" s="169"/>
      <c r="I262" s="44" t="s">
        <v>16</v>
      </c>
      <c r="J262" s="45"/>
      <c r="K262" s="170"/>
      <c r="L262" s="171"/>
      <c r="M262" s="172"/>
      <c r="N262" s="173"/>
      <c r="O262" s="172"/>
      <c r="P262" s="173"/>
    </row>
    <row r="263" spans="1:16" s="53" customFormat="1" hidden="1" x14ac:dyDescent="0.25">
      <c r="A263" s="166" t="s">
        <v>132</v>
      </c>
      <c r="B263" s="167"/>
      <c r="C263" s="167"/>
      <c r="D263" s="168"/>
      <c r="E263" s="54"/>
      <c r="F263" s="42">
        <v>222970</v>
      </c>
      <c r="G263" s="169" t="s">
        <v>16</v>
      </c>
      <c r="H263" s="169"/>
      <c r="I263" s="44" t="s">
        <v>16</v>
      </c>
      <c r="J263" s="45"/>
      <c r="K263" s="170"/>
      <c r="L263" s="171"/>
      <c r="M263" s="172"/>
      <c r="N263" s="173"/>
      <c r="O263" s="172"/>
      <c r="P263" s="173"/>
    </row>
    <row r="264" spans="1:16" s="53" customFormat="1" hidden="1" x14ac:dyDescent="0.25">
      <c r="A264" s="166" t="s">
        <v>133</v>
      </c>
      <c r="B264" s="167"/>
      <c r="C264" s="167"/>
      <c r="D264" s="168"/>
      <c r="E264" s="54"/>
      <c r="F264" s="42">
        <v>222980</v>
      </c>
      <c r="G264" s="169" t="s">
        <v>16</v>
      </c>
      <c r="H264" s="169"/>
      <c r="I264" s="44" t="s">
        <v>16</v>
      </c>
      <c r="J264" s="45"/>
      <c r="K264" s="170"/>
      <c r="L264" s="171"/>
      <c r="M264" s="172"/>
      <c r="N264" s="173"/>
      <c r="O264" s="172"/>
      <c r="P264" s="173"/>
    </row>
    <row r="265" spans="1:16" s="53" customFormat="1" hidden="1" x14ac:dyDescent="0.25">
      <c r="A265" s="166" t="s">
        <v>134</v>
      </c>
      <c r="B265" s="167"/>
      <c r="C265" s="167"/>
      <c r="D265" s="168"/>
      <c r="E265" s="54"/>
      <c r="F265" s="42">
        <v>222990</v>
      </c>
      <c r="G265" s="169" t="s">
        <v>16</v>
      </c>
      <c r="H265" s="169"/>
      <c r="I265" s="44" t="s">
        <v>16</v>
      </c>
      <c r="J265" s="45"/>
      <c r="K265" s="170"/>
      <c r="L265" s="171"/>
      <c r="M265" s="172"/>
      <c r="N265" s="173"/>
      <c r="O265" s="172"/>
      <c r="P265" s="173"/>
    </row>
    <row r="266" spans="1:16" s="53" customFormat="1" hidden="1" x14ac:dyDescent="0.25">
      <c r="A266" s="174" t="s">
        <v>135</v>
      </c>
      <c r="B266" s="175"/>
      <c r="C266" s="175"/>
      <c r="D266" s="176"/>
      <c r="E266" s="36"/>
      <c r="F266" s="37">
        <v>270000</v>
      </c>
      <c r="G266" s="177" t="s">
        <v>16</v>
      </c>
      <c r="H266" s="177"/>
      <c r="I266" s="38" t="s">
        <v>16</v>
      </c>
      <c r="J266" s="39">
        <f>SUM(J267:J268)</f>
        <v>0</v>
      </c>
      <c r="K266" s="180">
        <f>SUM(K267:K268)</f>
        <v>0</v>
      </c>
      <c r="L266" s="181"/>
      <c r="M266" s="180">
        <f t="shared" ref="M266" si="64">SUM(M267:M268)</f>
        <v>0</v>
      </c>
      <c r="N266" s="181"/>
      <c r="O266" s="180">
        <f t="shared" ref="O266" si="65">SUM(O267:O268)</f>
        <v>0</v>
      </c>
      <c r="P266" s="181"/>
    </row>
    <row r="267" spans="1:16" s="53" customFormat="1" hidden="1" x14ac:dyDescent="0.25">
      <c r="A267" s="166" t="s">
        <v>136</v>
      </c>
      <c r="B267" s="167"/>
      <c r="C267" s="167"/>
      <c r="D267" s="168"/>
      <c r="E267" s="54"/>
      <c r="F267" s="42">
        <v>271000</v>
      </c>
      <c r="G267" s="169" t="s">
        <v>16</v>
      </c>
      <c r="H267" s="169"/>
      <c r="I267" s="44" t="s">
        <v>16</v>
      </c>
      <c r="J267" s="45"/>
      <c r="K267" s="170"/>
      <c r="L267" s="171"/>
      <c r="M267" s="172"/>
      <c r="N267" s="173"/>
      <c r="O267" s="172"/>
      <c r="P267" s="173"/>
    </row>
    <row r="268" spans="1:16" s="53" customFormat="1" hidden="1" x14ac:dyDescent="0.25">
      <c r="A268" s="166" t="s">
        <v>137</v>
      </c>
      <c r="B268" s="167"/>
      <c r="C268" s="167"/>
      <c r="D268" s="168"/>
      <c r="E268" s="54"/>
      <c r="F268" s="49">
        <v>273500</v>
      </c>
      <c r="G268" s="169" t="s">
        <v>16</v>
      </c>
      <c r="H268" s="169"/>
      <c r="I268" s="44" t="s">
        <v>16</v>
      </c>
      <c r="J268" s="45"/>
      <c r="K268" s="170"/>
      <c r="L268" s="171"/>
      <c r="M268" s="172"/>
      <c r="N268" s="173"/>
      <c r="O268" s="172"/>
      <c r="P268" s="173"/>
    </row>
    <row r="269" spans="1:16" s="53" customFormat="1" hidden="1" x14ac:dyDescent="0.25">
      <c r="A269" s="174" t="s">
        <v>138</v>
      </c>
      <c r="B269" s="175"/>
      <c r="C269" s="175"/>
      <c r="D269" s="176"/>
      <c r="E269" s="36"/>
      <c r="F269" s="51">
        <v>280000</v>
      </c>
      <c r="G269" s="177" t="s">
        <v>16</v>
      </c>
      <c r="H269" s="177"/>
      <c r="I269" s="38" t="s">
        <v>16</v>
      </c>
      <c r="J269" s="39">
        <f>SUM(J270:J282)</f>
        <v>0</v>
      </c>
      <c r="K269" s="178">
        <f>SUM(K270:L282)</f>
        <v>0</v>
      </c>
      <c r="L269" s="179"/>
      <c r="M269" s="178">
        <f t="shared" ref="M269" si="66">SUM(M270:N282)</f>
        <v>0</v>
      </c>
      <c r="N269" s="179"/>
      <c r="O269" s="178">
        <f t="shared" ref="O269" si="67">SUM(O270:P282)</f>
        <v>0</v>
      </c>
      <c r="P269" s="179"/>
    </row>
    <row r="270" spans="1:16" s="53" customFormat="1" hidden="1" x14ac:dyDescent="0.25">
      <c r="A270" s="166" t="s">
        <v>139</v>
      </c>
      <c r="B270" s="167"/>
      <c r="C270" s="167"/>
      <c r="D270" s="168"/>
      <c r="E270" s="54"/>
      <c r="F270" s="42">
        <v>281000</v>
      </c>
      <c r="G270" s="169" t="s">
        <v>16</v>
      </c>
      <c r="H270" s="169"/>
      <c r="I270" s="44" t="s">
        <v>16</v>
      </c>
      <c r="J270" s="45"/>
      <c r="K270" s="170"/>
      <c r="L270" s="171"/>
      <c r="M270" s="172"/>
      <c r="N270" s="173"/>
      <c r="O270" s="172"/>
      <c r="P270" s="173"/>
    </row>
    <row r="271" spans="1:16" s="53" customFormat="1" hidden="1" x14ac:dyDescent="0.25">
      <c r="A271" s="166" t="s">
        <v>140</v>
      </c>
      <c r="B271" s="167"/>
      <c r="C271" s="167"/>
      <c r="D271" s="168"/>
      <c r="E271" s="54"/>
      <c r="F271" s="42">
        <v>281200</v>
      </c>
      <c r="G271" s="169" t="s">
        <v>16</v>
      </c>
      <c r="H271" s="169"/>
      <c r="I271" s="44" t="s">
        <v>16</v>
      </c>
      <c r="J271" s="45"/>
      <c r="K271" s="170"/>
      <c r="L271" s="171"/>
      <c r="M271" s="172"/>
      <c r="N271" s="173"/>
      <c r="O271" s="172"/>
      <c r="P271" s="173"/>
    </row>
    <row r="272" spans="1:16" s="53" customFormat="1" hidden="1" x14ac:dyDescent="0.25">
      <c r="A272" s="166" t="s">
        <v>141</v>
      </c>
      <c r="B272" s="167"/>
      <c r="C272" s="167"/>
      <c r="D272" s="168"/>
      <c r="E272" s="54"/>
      <c r="F272" s="42">
        <v>281210</v>
      </c>
      <c r="G272" s="169" t="s">
        <v>16</v>
      </c>
      <c r="H272" s="169"/>
      <c r="I272" s="44" t="s">
        <v>16</v>
      </c>
      <c r="J272" s="45"/>
      <c r="K272" s="170"/>
      <c r="L272" s="171"/>
      <c r="M272" s="172"/>
      <c r="N272" s="173"/>
      <c r="O272" s="172"/>
      <c r="P272" s="173"/>
    </row>
    <row r="273" spans="1:16" s="53" customFormat="1" hidden="1" x14ac:dyDescent="0.25">
      <c r="A273" s="166" t="s">
        <v>142</v>
      </c>
      <c r="B273" s="167"/>
      <c r="C273" s="167"/>
      <c r="D273" s="168"/>
      <c r="E273" s="54"/>
      <c r="F273" s="42">
        <v>281211</v>
      </c>
      <c r="G273" s="169" t="s">
        <v>16</v>
      </c>
      <c r="H273" s="169"/>
      <c r="I273" s="44" t="s">
        <v>16</v>
      </c>
      <c r="J273" s="45"/>
      <c r="K273" s="170"/>
      <c r="L273" s="171"/>
      <c r="M273" s="172"/>
      <c r="N273" s="173"/>
      <c r="O273" s="172"/>
      <c r="P273" s="173"/>
    </row>
    <row r="274" spans="1:16" s="53" customFormat="1" hidden="1" x14ac:dyDescent="0.25">
      <c r="A274" s="166" t="s">
        <v>143</v>
      </c>
      <c r="B274" s="167"/>
      <c r="C274" s="167"/>
      <c r="D274" s="168"/>
      <c r="E274" s="54"/>
      <c r="F274" s="42">
        <v>281212</v>
      </c>
      <c r="G274" s="169" t="s">
        <v>16</v>
      </c>
      <c r="H274" s="169"/>
      <c r="I274" s="44" t="s">
        <v>16</v>
      </c>
      <c r="J274" s="45"/>
      <c r="K274" s="170"/>
      <c r="L274" s="171"/>
      <c r="M274" s="172"/>
      <c r="N274" s="173"/>
      <c r="O274" s="172"/>
      <c r="P274" s="173"/>
    </row>
    <row r="275" spans="1:16" s="53" customFormat="1" hidden="1" x14ac:dyDescent="0.25">
      <c r="A275" s="166" t="s">
        <v>144</v>
      </c>
      <c r="B275" s="167"/>
      <c r="C275" s="167"/>
      <c r="D275" s="168"/>
      <c r="E275" s="54"/>
      <c r="F275" s="42">
        <v>281220</v>
      </c>
      <c r="G275" s="169" t="s">
        <v>16</v>
      </c>
      <c r="H275" s="169"/>
      <c r="I275" s="44" t="s">
        <v>16</v>
      </c>
      <c r="J275" s="45"/>
      <c r="K275" s="170"/>
      <c r="L275" s="171"/>
      <c r="M275" s="172"/>
      <c r="N275" s="173"/>
      <c r="O275" s="172"/>
      <c r="P275" s="173"/>
    </row>
    <row r="276" spans="1:16" s="53" customFormat="1" hidden="1" x14ac:dyDescent="0.25">
      <c r="A276" s="166" t="s">
        <v>145</v>
      </c>
      <c r="B276" s="167"/>
      <c r="C276" s="167"/>
      <c r="D276" s="168"/>
      <c r="E276" s="54"/>
      <c r="F276" s="42">
        <v>281221</v>
      </c>
      <c r="G276" s="169" t="s">
        <v>16</v>
      </c>
      <c r="H276" s="169"/>
      <c r="I276" s="44" t="s">
        <v>16</v>
      </c>
      <c r="J276" s="45"/>
      <c r="K276" s="170"/>
      <c r="L276" s="171"/>
      <c r="M276" s="172"/>
      <c r="N276" s="173"/>
      <c r="O276" s="172"/>
      <c r="P276" s="173"/>
    </row>
    <row r="277" spans="1:16" s="53" customFormat="1" hidden="1" x14ac:dyDescent="0.25">
      <c r="A277" s="166" t="s">
        <v>146</v>
      </c>
      <c r="B277" s="167"/>
      <c r="C277" s="167"/>
      <c r="D277" s="168"/>
      <c r="E277" s="54"/>
      <c r="F277" s="42">
        <v>281222</v>
      </c>
      <c r="G277" s="169" t="s">
        <v>16</v>
      </c>
      <c r="H277" s="169"/>
      <c r="I277" s="44" t="s">
        <v>16</v>
      </c>
      <c r="J277" s="45"/>
      <c r="K277" s="170"/>
      <c r="L277" s="171"/>
      <c r="M277" s="172"/>
      <c r="N277" s="173"/>
      <c r="O277" s="172"/>
      <c r="P277" s="173"/>
    </row>
    <row r="278" spans="1:16" s="53" customFormat="1" hidden="1" x14ac:dyDescent="0.25">
      <c r="A278" s="166" t="s">
        <v>147</v>
      </c>
      <c r="B278" s="167"/>
      <c r="C278" s="167"/>
      <c r="D278" s="168"/>
      <c r="E278" s="54"/>
      <c r="F278" s="42">
        <v>281230</v>
      </c>
      <c r="G278" s="169" t="s">
        <v>16</v>
      </c>
      <c r="H278" s="169"/>
      <c r="I278" s="44" t="s">
        <v>16</v>
      </c>
      <c r="J278" s="45"/>
      <c r="K278" s="170"/>
      <c r="L278" s="171"/>
      <c r="M278" s="172"/>
      <c r="N278" s="173"/>
      <c r="O278" s="172"/>
      <c r="P278" s="173"/>
    </row>
    <row r="279" spans="1:16" s="53" customFormat="1" hidden="1" x14ac:dyDescent="0.25">
      <c r="A279" s="166" t="s">
        <v>148</v>
      </c>
      <c r="B279" s="167"/>
      <c r="C279" s="167"/>
      <c r="D279" s="168"/>
      <c r="E279" s="54"/>
      <c r="F279" s="42">
        <v>281800</v>
      </c>
      <c r="G279" s="169" t="s">
        <v>16</v>
      </c>
      <c r="H279" s="169"/>
      <c r="I279" s="44" t="s">
        <v>16</v>
      </c>
      <c r="J279" s="45"/>
      <c r="K279" s="170"/>
      <c r="L279" s="171"/>
      <c r="M279" s="172"/>
      <c r="N279" s="173"/>
      <c r="O279" s="172"/>
      <c r="P279" s="173"/>
    </row>
    <row r="280" spans="1:16" s="53" customFormat="1" hidden="1" x14ac:dyDescent="0.25">
      <c r="A280" s="166" t="s">
        <v>149</v>
      </c>
      <c r="B280" s="167"/>
      <c r="C280" s="167"/>
      <c r="D280" s="168"/>
      <c r="E280" s="54"/>
      <c r="F280" s="42">
        <v>281900</v>
      </c>
      <c r="G280" s="169" t="s">
        <v>16</v>
      </c>
      <c r="H280" s="169"/>
      <c r="I280" s="44" t="s">
        <v>16</v>
      </c>
      <c r="J280" s="45"/>
      <c r="K280" s="170"/>
      <c r="L280" s="171"/>
      <c r="M280" s="172"/>
      <c r="N280" s="173"/>
      <c r="O280" s="172"/>
      <c r="P280" s="173"/>
    </row>
    <row r="281" spans="1:16" s="53" customFormat="1" hidden="1" x14ac:dyDescent="0.25">
      <c r="A281" s="166" t="s">
        <v>150</v>
      </c>
      <c r="B281" s="167"/>
      <c r="C281" s="167"/>
      <c r="D281" s="168"/>
      <c r="E281" s="54"/>
      <c r="F281" s="42">
        <v>282000</v>
      </c>
      <c r="G281" s="169" t="s">
        <v>16</v>
      </c>
      <c r="H281" s="169"/>
      <c r="I281" s="44" t="s">
        <v>16</v>
      </c>
      <c r="J281" s="45"/>
      <c r="K281" s="170"/>
      <c r="L281" s="171"/>
      <c r="M281" s="172"/>
      <c r="N281" s="173"/>
      <c r="O281" s="172"/>
      <c r="P281" s="173"/>
    </row>
    <row r="282" spans="1:16" s="53" customFormat="1" hidden="1" x14ac:dyDescent="0.25">
      <c r="A282" s="166" t="s">
        <v>151</v>
      </c>
      <c r="B282" s="167"/>
      <c r="C282" s="167"/>
      <c r="D282" s="168"/>
      <c r="E282" s="54"/>
      <c r="F282" s="42">
        <v>282100</v>
      </c>
      <c r="G282" s="169" t="s">
        <v>16</v>
      </c>
      <c r="H282" s="169"/>
      <c r="I282" s="44" t="s">
        <v>16</v>
      </c>
      <c r="J282" s="45"/>
      <c r="K282" s="170"/>
      <c r="L282" s="171"/>
      <c r="M282" s="172"/>
      <c r="N282" s="173"/>
      <c r="O282" s="172"/>
      <c r="P282" s="173"/>
    </row>
    <row r="283" spans="1:16" s="53" customFormat="1" hidden="1" x14ac:dyDescent="0.25">
      <c r="A283" s="174" t="s">
        <v>152</v>
      </c>
      <c r="B283" s="175"/>
      <c r="C283" s="175"/>
      <c r="D283" s="176"/>
      <c r="E283" s="36"/>
      <c r="F283" s="37">
        <v>290000</v>
      </c>
      <c r="G283" s="177" t="s">
        <v>16</v>
      </c>
      <c r="H283" s="177"/>
      <c r="I283" s="38" t="s">
        <v>16</v>
      </c>
      <c r="J283" s="39"/>
      <c r="K283" s="178"/>
      <c r="L283" s="179"/>
      <c r="M283" s="180"/>
      <c r="N283" s="181"/>
      <c r="O283" s="180"/>
      <c r="P283" s="181"/>
    </row>
    <row r="284" spans="1:16" s="53" customFormat="1" hidden="1" x14ac:dyDescent="0.25">
      <c r="A284" s="166" t="s">
        <v>153</v>
      </c>
      <c r="B284" s="167"/>
      <c r="C284" s="167"/>
      <c r="D284" s="168"/>
      <c r="E284" s="54"/>
      <c r="F284" s="42">
        <v>292220</v>
      </c>
      <c r="G284" s="169" t="s">
        <v>16</v>
      </c>
      <c r="H284" s="169"/>
      <c r="I284" s="44" t="s">
        <v>16</v>
      </c>
      <c r="J284" s="45"/>
      <c r="K284" s="170"/>
      <c r="L284" s="171"/>
      <c r="M284" s="172"/>
      <c r="N284" s="173"/>
      <c r="O284" s="172"/>
      <c r="P284" s="173"/>
    </row>
    <row r="285" spans="1:16" s="53" customFormat="1" hidden="1" x14ac:dyDescent="0.25">
      <c r="A285" s="166" t="s">
        <v>154</v>
      </c>
      <c r="B285" s="167"/>
      <c r="C285" s="167"/>
      <c r="D285" s="168"/>
      <c r="E285" s="54"/>
      <c r="F285" s="42">
        <v>300000</v>
      </c>
      <c r="G285" s="169" t="s">
        <v>16</v>
      </c>
      <c r="H285" s="169"/>
      <c r="I285" s="44" t="s">
        <v>16</v>
      </c>
      <c r="J285" s="45"/>
      <c r="K285" s="170"/>
      <c r="L285" s="171"/>
      <c r="M285" s="172"/>
      <c r="N285" s="173"/>
      <c r="O285" s="172"/>
      <c r="P285" s="173"/>
    </row>
    <row r="286" spans="1:16" s="53" customFormat="1" hidden="1" x14ac:dyDescent="0.25">
      <c r="A286" s="166" t="s">
        <v>155</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156</v>
      </c>
      <c r="B287" s="167"/>
      <c r="C287" s="167"/>
      <c r="D287" s="168"/>
      <c r="E287" s="54"/>
      <c r="F287" s="42">
        <v>319000</v>
      </c>
      <c r="G287" s="169" t="s">
        <v>16</v>
      </c>
      <c r="H287" s="169"/>
      <c r="I287" s="44" t="s">
        <v>16</v>
      </c>
      <c r="J287" s="45"/>
      <c r="K287" s="170"/>
      <c r="L287" s="171"/>
      <c r="M287" s="172"/>
      <c r="N287" s="173"/>
      <c r="O287" s="172"/>
      <c r="P287" s="173"/>
    </row>
    <row r="288" spans="1:16" s="53" customFormat="1" hidden="1" x14ac:dyDescent="0.25">
      <c r="A288" s="166" t="s">
        <v>157</v>
      </c>
      <c r="B288" s="167"/>
      <c r="C288" s="167"/>
      <c r="D288" s="168"/>
      <c r="E288" s="54"/>
      <c r="F288" s="42">
        <v>350000</v>
      </c>
      <c r="G288" s="169" t="s">
        <v>16</v>
      </c>
      <c r="H288" s="169"/>
      <c r="I288" s="44" t="s">
        <v>16</v>
      </c>
      <c r="J288" s="45"/>
      <c r="K288" s="170"/>
      <c r="L288" s="171"/>
      <c r="M288" s="172"/>
      <c r="N288" s="173"/>
      <c r="O288" s="172"/>
      <c r="P288" s="173"/>
    </row>
    <row r="289" spans="1:16" s="53" customFormat="1" hidden="1" x14ac:dyDescent="0.25">
      <c r="A289" s="174" t="s">
        <v>214</v>
      </c>
      <c r="B289" s="175"/>
      <c r="C289" s="175"/>
      <c r="D289" s="176"/>
      <c r="E289" s="36"/>
      <c r="F289" s="37">
        <v>310000</v>
      </c>
      <c r="G289" s="177" t="s">
        <v>16</v>
      </c>
      <c r="H289" s="177"/>
      <c r="I289" s="38" t="s">
        <v>16</v>
      </c>
      <c r="J289" s="39">
        <f>SUM(J290:J319)</f>
        <v>0</v>
      </c>
      <c r="K289" s="178">
        <f>SUM(K290:L319)</f>
        <v>0</v>
      </c>
      <c r="L289" s="179"/>
      <c r="M289" s="178">
        <f t="shared" ref="M289" si="68">SUM(M290:N319)</f>
        <v>0</v>
      </c>
      <c r="N289" s="179"/>
      <c r="O289" s="178">
        <f t="shared" ref="O289" si="69">SUM(O290:P319)</f>
        <v>0</v>
      </c>
      <c r="P289" s="179"/>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hidden="1" x14ac:dyDescent="0.25">
      <c r="A320" s="174" t="s">
        <v>189</v>
      </c>
      <c r="B320" s="175"/>
      <c r="C320" s="175"/>
      <c r="D320" s="176"/>
      <c r="E320" s="36"/>
      <c r="F320" s="51">
        <v>330000</v>
      </c>
      <c r="G320" s="177" t="s">
        <v>16</v>
      </c>
      <c r="H320" s="177"/>
      <c r="I320" s="38" t="s">
        <v>16</v>
      </c>
      <c r="J320" s="39">
        <f>SUM(J321:J340)</f>
        <v>0</v>
      </c>
      <c r="K320" s="178">
        <f>SUM(K321:L340)</f>
        <v>0</v>
      </c>
      <c r="L320" s="179"/>
      <c r="M320" s="178">
        <f t="shared" ref="M320" si="70">SUM(M321:N340)</f>
        <v>0</v>
      </c>
      <c r="N320" s="179"/>
      <c r="O320" s="178">
        <f t="shared" ref="O320" si="71">SUM(O321:P340)</f>
        <v>0</v>
      </c>
      <c r="P320" s="179"/>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72">M343+M364+M395+M398+M412+M418+M449</f>
        <v>0</v>
      </c>
      <c r="N342" s="179"/>
      <c r="O342" s="178">
        <f t="shared" ref="O342" si="73">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4">M344+M360</f>
        <v>0</v>
      </c>
      <c r="N343" s="179"/>
      <c r="O343" s="178">
        <f t="shared" ref="O343" si="75">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6">M345</f>
        <v>0</v>
      </c>
      <c r="N344" s="179"/>
      <c r="O344" s="178">
        <f t="shared" ref="O344" si="77">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8">SUM(M365:N394)</f>
        <v>0</v>
      </c>
      <c r="N364" s="179"/>
      <c r="O364" s="178">
        <f t="shared" ref="O364" si="79">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80">SUM(M396:N397)</f>
        <v>0</v>
      </c>
      <c r="N395" s="179"/>
      <c r="O395" s="178">
        <f t="shared" ref="O395" si="81">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82">SUM(M450:N469)</f>
        <v>0</v>
      </c>
      <c r="N449" s="179"/>
      <c r="O449" s="178">
        <f t="shared" ref="O449" si="83">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69">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A15:D15"/>
    <mergeCell ref="G15:H15"/>
    <mergeCell ref="K15:L15"/>
    <mergeCell ref="M15:N15"/>
    <mergeCell ref="O15:P15"/>
    <mergeCell ref="A16:D16"/>
    <mergeCell ref="G16:H16"/>
    <mergeCell ref="K16:L16"/>
    <mergeCell ref="M16:N16"/>
    <mergeCell ref="O16:P16"/>
    <mergeCell ref="K13:L13"/>
    <mergeCell ref="M13:N13"/>
    <mergeCell ref="O13:P13"/>
    <mergeCell ref="A14:D14"/>
    <mergeCell ref="G14:H14"/>
    <mergeCell ref="K14:L14"/>
    <mergeCell ref="M14:N14"/>
    <mergeCell ref="O14:P14"/>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O23:P23"/>
    <mergeCell ref="G24:H24"/>
    <mergeCell ref="K24:L24"/>
    <mergeCell ref="M24:N24"/>
    <mergeCell ref="O24:P24"/>
    <mergeCell ref="A25:B25"/>
    <mergeCell ref="G25:H25"/>
    <mergeCell ref="K25:L25"/>
    <mergeCell ref="M25:N25"/>
    <mergeCell ref="O25:P25"/>
    <mergeCell ref="A21:D21"/>
    <mergeCell ref="G21:H21"/>
    <mergeCell ref="K21:L21"/>
    <mergeCell ref="M21:N21"/>
    <mergeCell ref="O21:P21"/>
    <mergeCell ref="A23:B24"/>
    <mergeCell ref="C23:F23"/>
    <mergeCell ref="G23:H23"/>
    <mergeCell ref="K23:L23"/>
    <mergeCell ref="M23:N23"/>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32:B32"/>
    <mergeCell ref="G32:H32"/>
    <mergeCell ref="K32:L32"/>
    <mergeCell ref="M32:N32"/>
    <mergeCell ref="O32:P32"/>
    <mergeCell ref="A33:B33"/>
    <mergeCell ref="G33:H33"/>
    <mergeCell ref="K33:L33"/>
    <mergeCell ref="M33:N33"/>
    <mergeCell ref="O33:P33"/>
    <mergeCell ref="A30:B30"/>
    <mergeCell ref="G30:H30"/>
    <mergeCell ref="K30:L30"/>
    <mergeCell ref="M30:N30"/>
    <mergeCell ref="O30:P30"/>
    <mergeCell ref="A31:B31"/>
    <mergeCell ref="G31:H31"/>
    <mergeCell ref="K31:L31"/>
    <mergeCell ref="M31:N31"/>
    <mergeCell ref="O31:P31"/>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34:B34"/>
    <mergeCell ref="G34:H34"/>
    <mergeCell ref="K34:L34"/>
    <mergeCell ref="M34:N34"/>
    <mergeCell ref="O34:P34"/>
    <mergeCell ref="A35:B35"/>
    <mergeCell ref="G35:H35"/>
    <mergeCell ref="K35:L35"/>
    <mergeCell ref="M35:N35"/>
    <mergeCell ref="O35:P35"/>
    <mergeCell ref="A46:C46"/>
    <mergeCell ref="E46:F46"/>
    <mergeCell ref="G46:H46"/>
    <mergeCell ref="A47:C47"/>
    <mergeCell ref="E47:F47"/>
    <mergeCell ref="G47:H47"/>
    <mergeCell ref="A44:C44"/>
    <mergeCell ref="E44:F44"/>
    <mergeCell ref="G44:H44"/>
    <mergeCell ref="A45:C45"/>
    <mergeCell ref="E45:F45"/>
    <mergeCell ref="G45:H45"/>
    <mergeCell ref="A42:C42"/>
    <mergeCell ref="E42:F42"/>
    <mergeCell ref="G42:H42"/>
    <mergeCell ref="A43:C43"/>
    <mergeCell ref="E43:F43"/>
    <mergeCell ref="G43:H43"/>
    <mergeCell ref="A59:B59"/>
    <mergeCell ref="C59:N59"/>
    <mergeCell ref="O59:P59"/>
    <mergeCell ref="A60:B60"/>
    <mergeCell ref="C60:N60"/>
    <mergeCell ref="O60:P60"/>
    <mergeCell ref="A53:B53"/>
    <mergeCell ref="A54:B54"/>
    <mergeCell ref="A55:B55"/>
    <mergeCell ref="A56:B56"/>
    <mergeCell ref="A57:B57"/>
    <mergeCell ref="A58:P58"/>
    <mergeCell ref="A49:P49"/>
    <mergeCell ref="A50:B51"/>
    <mergeCell ref="C50:H50"/>
    <mergeCell ref="I50:J51"/>
    <mergeCell ref="A52:B52"/>
    <mergeCell ref="I52:J52"/>
    <mergeCell ref="A69:P69"/>
    <mergeCell ref="A70:A71"/>
    <mergeCell ref="B70:B71"/>
    <mergeCell ref="C70:I71"/>
    <mergeCell ref="J70:J71"/>
    <mergeCell ref="C72:I72"/>
    <mergeCell ref="A64:P64"/>
    <mergeCell ref="A65:C65"/>
    <mergeCell ref="D65:P65"/>
    <mergeCell ref="A66:C66"/>
    <mergeCell ref="D66:P66"/>
    <mergeCell ref="A67:C67"/>
    <mergeCell ref="D67:P67"/>
    <mergeCell ref="A61:B61"/>
    <mergeCell ref="C61:N61"/>
    <mergeCell ref="O61:P61"/>
    <mergeCell ref="A62:B62"/>
    <mergeCell ref="C62:N62"/>
    <mergeCell ref="O62:P62"/>
    <mergeCell ref="A80:D81"/>
    <mergeCell ref="E80:F80"/>
    <mergeCell ref="G80:H80"/>
    <mergeCell ref="K80:L80"/>
    <mergeCell ref="M80:N80"/>
    <mergeCell ref="O80:P80"/>
    <mergeCell ref="G81:H81"/>
    <mergeCell ref="K81:L81"/>
    <mergeCell ref="M81:N81"/>
    <mergeCell ref="O81:P81"/>
    <mergeCell ref="C77:I77"/>
    <mergeCell ref="A79:P79"/>
    <mergeCell ref="A73:A76"/>
    <mergeCell ref="C73:I73"/>
    <mergeCell ref="C74:I74"/>
    <mergeCell ref="C76:I76"/>
    <mergeCell ref="C75:I75"/>
    <mergeCell ref="A84:D84"/>
    <mergeCell ref="G84:H84"/>
    <mergeCell ref="K84:L84"/>
    <mergeCell ref="M84:N84"/>
    <mergeCell ref="O84:P84"/>
    <mergeCell ref="A85:D85"/>
    <mergeCell ref="G85:H85"/>
    <mergeCell ref="K85:L85"/>
    <mergeCell ref="M85:N85"/>
    <mergeCell ref="O85:P85"/>
    <mergeCell ref="A82:D82"/>
    <mergeCell ref="G82:H82"/>
    <mergeCell ref="K82:L82"/>
    <mergeCell ref="M82:N82"/>
    <mergeCell ref="O82:P82"/>
    <mergeCell ref="A83:D83"/>
    <mergeCell ref="G83:H83"/>
    <mergeCell ref="K83:L83"/>
    <mergeCell ref="M83:N83"/>
    <mergeCell ref="O83:P83"/>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A92:D92"/>
    <mergeCell ref="G92:H92"/>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96:D96"/>
    <mergeCell ref="G96:H96"/>
    <mergeCell ref="K96:L96"/>
    <mergeCell ref="M96:N96"/>
    <mergeCell ref="O96:P96"/>
    <mergeCell ref="A97:D97"/>
    <mergeCell ref="G97:H97"/>
    <mergeCell ref="K97:L97"/>
    <mergeCell ref="M97:N97"/>
    <mergeCell ref="O97:P97"/>
    <mergeCell ref="A94:D94"/>
    <mergeCell ref="G94:H94"/>
    <mergeCell ref="K94:L94"/>
    <mergeCell ref="M94:N94"/>
    <mergeCell ref="O94:P94"/>
    <mergeCell ref="A95:D95"/>
    <mergeCell ref="G95:H95"/>
    <mergeCell ref="K95:L95"/>
    <mergeCell ref="M95:N95"/>
    <mergeCell ref="O95:P95"/>
    <mergeCell ref="A100:D100"/>
    <mergeCell ref="G100:H100"/>
    <mergeCell ref="K100:L100"/>
    <mergeCell ref="M100:N100"/>
    <mergeCell ref="O100:P100"/>
    <mergeCell ref="A101:D101"/>
    <mergeCell ref="G101:H101"/>
    <mergeCell ref="K101:L101"/>
    <mergeCell ref="M101:N101"/>
    <mergeCell ref="O101:P101"/>
    <mergeCell ref="A98:D98"/>
    <mergeCell ref="G98:H98"/>
    <mergeCell ref="K98:L98"/>
    <mergeCell ref="M98:N98"/>
    <mergeCell ref="O98:P98"/>
    <mergeCell ref="A99:D99"/>
    <mergeCell ref="G99:H99"/>
    <mergeCell ref="K99:L99"/>
    <mergeCell ref="M99:N99"/>
    <mergeCell ref="O99:P99"/>
    <mergeCell ref="A104:D104"/>
    <mergeCell ref="G104:H104"/>
    <mergeCell ref="K104:L104"/>
    <mergeCell ref="M104:N104"/>
    <mergeCell ref="O104:P104"/>
    <mergeCell ref="A105:D105"/>
    <mergeCell ref="G105:H105"/>
    <mergeCell ref="K105:L105"/>
    <mergeCell ref="M105:N105"/>
    <mergeCell ref="O105:P105"/>
    <mergeCell ref="A102:D102"/>
    <mergeCell ref="G102:H102"/>
    <mergeCell ref="K102:L102"/>
    <mergeCell ref="M102:N102"/>
    <mergeCell ref="O102:P102"/>
    <mergeCell ref="A103:D103"/>
    <mergeCell ref="G103:H103"/>
    <mergeCell ref="K103:L103"/>
    <mergeCell ref="M103:N103"/>
    <mergeCell ref="O103:P103"/>
    <mergeCell ref="A108:D108"/>
    <mergeCell ref="G108:H108"/>
    <mergeCell ref="K108:L108"/>
    <mergeCell ref="M108:N108"/>
    <mergeCell ref="O108:P108"/>
    <mergeCell ref="A109:D109"/>
    <mergeCell ref="G109:H109"/>
    <mergeCell ref="K109:L109"/>
    <mergeCell ref="M109:N109"/>
    <mergeCell ref="O109:P109"/>
    <mergeCell ref="A106:D106"/>
    <mergeCell ref="G106:H106"/>
    <mergeCell ref="K106:L106"/>
    <mergeCell ref="M106:N106"/>
    <mergeCell ref="O106:P106"/>
    <mergeCell ref="A107:D107"/>
    <mergeCell ref="G107:H107"/>
    <mergeCell ref="K107:L107"/>
    <mergeCell ref="M107:N107"/>
    <mergeCell ref="O107:P107"/>
    <mergeCell ref="A112:D112"/>
    <mergeCell ref="G112:H112"/>
    <mergeCell ref="K112:L112"/>
    <mergeCell ref="M112:N112"/>
    <mergeCell ref="O112:P112"/>
    <mergeCell ref="A113:D113"/>
    <mergeCell ref="G113:H113"/>
    <mergeCell ref="K113:L113"/>
    <mergeCell ref="M113:N113"/>
    <mergeCell ref="O113:P113"/>
    <mergeCell ref="A110:D110"/>
    <mergeCell ref="G110:H110"/>
    <mergeCell ref="K110:L110"/>
    <mergeCell ref="M110:N110"/>
    <mergeCell ref="O110:P110"/>
    <mergeCell ref="A111:D111"/>
    <mergeCell ref="G111:H111"/>
    <mergeCell ref="K111:L111"/>
    <mergeCell ref="M111:N111"/>
    <mergeCell ref="O111:P111"/>
    <mergeCell ref="A116:D116"/>
    <mergeCell ref="G116:H116"/>
    <mergeCell ref="K116:L116"/>
    <mergeCell ref="M116:N116"/>
    <mergeCell ref="O116:P116"/>
    <mergeCell ref="A117:D117"/>
    <mergeCell ref="G117:H117"/>
    <mergeCell ref="K117:L117"/>
    <mergeCell ref="M117:N117"/>
    <mergeCell ref="O117:P117"/>
    <mergeCell ref="A114:D114"/>
    <mergeCell ref="G114:H114"/>
    <mergeCell ref="K114:L114"/>
    <mergeCell ref="M114:N114"/>
    <mergeCell ref="O114:P114"/>
    <mergeCell ref="A115:D115"/>
    <mergeCell ref="G115:H115"/>
    <mergeCell ref="K115:L115"/>
    <mergeCell ref="M115:N115"/>
    <mergeCell ref="O115:P115"/>
    <mergeCell ref="A120:D120"/>
    <mergeCell ref="G120:H120"/>
    <mergeCell ref="K120:L120"/>
    <mergeCell ref="M120:N120"/>
    <mergeCell ref="O120:P120"/>
    <mergeCell ref="A121:D121"/>
    <mergeCell ref="G121:H121"/>
    <mergeCell ref="K121:L121"/>
    <mergeCell ref="M121:N121"/>
    <mergeCell ref="O121:P121"/>
    <mergeCell ref="A118:D118"/>
    <mergeCell ref="G118:H118"/>
    <mergeCell ref="K118:L118"/>
    <mergeCell ref="M118:N118"/>
    <mergeCell ref="O118:P118"/>
    <mergeCell ref="A119:D119"/>
    <mergeCell ref="G119:H119"/>
    <mergeCell ref="K119:L119"/>
    <mergeCell ref="M119:N119"/>
    <mergeCell ref="O119:P119"/>
    <mergeCell ref="A124:D124"/>
    <mergeCell ref="G124:H124"/>
    <mergeCell ref="K124:L124"/>
    <mergeCell ref="M124:N124"/>
    <mergeCell ref="O124:P124"/>
    <mergeCell ref="A125:D125"/>
    <mergeCell ref="G125:H125"/>
    <mergeCell ref="K125:L125"/>
    <mergeCell ref="M125:N125"/>
    <mergeCell ref="O125:P125"/>
    <mergeCell ref="A122:D122"/>
    <mergeCell ref="G122:H122"/>
    <mergeCell ref="K122:L122"/>
    <mergeCell ref="M122:N122"/>
    <mergeCell ref="O122:P122"/>
    <mergeCell ref="A123:D123"/>
    <mergeCell ref="G123:H123"/>
    <mergeCell ref="K123:L123"/>
    <mergeCell ref="M123:N123"/>
    <mergeCell ref="O123:P123"/>
    <mergeCell ref="A128:D128"/>
    <mergeCell ref="G128:H128"/>
    <mergeCell ref="K128:L128"/>
    <mergeCell ref="M128:N128"/>
    <mergeCell ref="O128:P128"/>
    <mergeCell ref="A129:D129"/>
    <mergeCell ref="G129:H129"/>
    <mergeCell ref="K129:L129"/>
    <mergeCell ref="M129:N129"/>
    <mergeCell ref="O129:P129"/>
    <mergeCell ref="A126:D126"/>
    <mergeCell ref="G126:H126"/>
    <mergeCell ref="K126:L126"/>
    <mergeCell ref="M126:N126"/>
    <mergeCell ref="O126:P126"/>
    <mergeCell ref="A127:D127"/>
    <mergeCell ref="G127:H127"/>
    <mergeCell ref="K127:L127"/>
    <mergeCell ref="M127:N127"/>
    <mergeCell ref="O127:P127"/>
    <mergeCell ref="A132:D132"/>
    <mergeCell ref="G132:H132"/>
    <mergeCell ref="K132:L132"/>
    <mergeCell ref="M132:N132"/>
    <mergeCell ref="O132:P132"/>
    <mergeCell ref="A133:D133"/>
    <mergeCell ref="G133:H133"/>
    <mergeCell ref="K133:L133"/>
    <mergeCell ref="M133:N133"/>
    <mergeCell ref="O133:P133"/>
    <mergeCell ref="A130:D130"/>
    <mergeCell ref="G130:H130"/>
    <mergeCell ref="K130:L130"/>
    <mergeCell ref="M130:N130"/>
    <mergeCell ref="O130:P130"/>
    <mergeCell ref="A131:D131"/>
    <mergeCell ref="G131:H131"/>
    <mergeCell ref="K131:L131"/>
    <mergeCell ref="M131:N131"/>
    <mergeCell ref="O131:P131"/>
    <mergeCell ref="A136:D136"/>
    <mergeCell ref="G136:H136"/>
    <mergeCell ref="K136:L136"/>
    <mergeCell ref="M136:N136"/>
    <mergeCell ref="O136:P136"/>
    <mergeCell ref="A137:D137"/>
    <mergeCell ref="G137:H137"/>
    <mergeCell ref="K137:L137"/>
    <mergeCell ref="M137:N137"/>
    <mergeCell ref="O137:P137"/>
    <mergeCell ref="A134:D134"/>
    <mergeCell ref="G134:H134"/>
    <mergeCell ref="K134:L134"/>
    <mergeCell ref="M134:N134"/>
    <mergeCell ref="O134:P134"/>
    <mergeCell ref="A135:D135"/>
    <mergeCell ref="G135:H135"/>
    <mergeCell ref="K135:L135"/>
    <mergeCell ref="M135:N135"/>
    <mergeCell ref="O135:P135"/>
    <mergeCell ref="A140:D140"/>
    <mergeCell ref="G140:H140"/>
    <mergeCell ref="K140:L140"/>
    <mergeCell ref="M140:N140"/>
    <mergeCell ref="O140:P140"/>
    <mergeCell ref="A141:D141"/>
    <mergeCell ref="G141:H141"/>
    <mergeCell ref="K141:L141"/>
    <mergeCell ref="M141:N141"/>
    <mergeCell ref="O141:P141"/>
    <mergeCell ref="A138:D138"/>
    <mergeCell ref="G138:H138"/>
    <mergeCell ref="K138:L138"/>
    <mergeCell ref="M138:N138"/>
    <mergeCell ref="O138:P138"/>
    <mergeCell ref="A139:D139"/>
    <mergeCell ref="G139:H139"/>
    <mergeCell ref="K139:L139"/>
    <mergeCell ref="M139:N139"/>
    <mergeCell ref="O139:P139"/>
    <mergeCell ref="A144:D144"/>
    <mergeCell ref="G144:H144"/>
    <mergeCell ref="K144:L144"/>
    <mergeCell ref="M144:N144"/>
    <mergeCell ref="O144:P144"/>
    <mergeCell ref="A145:D145"/>
    <mergeCell ref="G145:H145"/>
    <mergeCell ref="K145:L145"/>
    <mergeCell ref="M145:N145"/>
    <mergeCell ref="O145:P145"/>
    <mergeCell ref="A142:D142"/>
    <mergeCell ref="G142:H142"/>
    <mergeCell ref="K142:L142"/>
    <mergeCell ref="M142:N142"/>
    <mergeCell ref="O142:P142"/>
    <mergeCell ref="A143:D143"/>
    <mergeCell ref="G143:H143"/>
    <mergeCell ref="K143:L143"/>
    <mergeCell ref="M143:N143"/>
    <mergeCell ref="O143:P143"/>
    <mergeCell ref="A148:D148"/>
    <mergeCell ref="G148:H148"/>
    <mergeCell ref="K148:L148"/>
    <mergeCell ref="M148:N148"/>
    <mergeCell ref="O148:P148"/>
    <mergeCell ref="A149:D149"/>
    <mergeCell ref="G149:H149"/>
    <mergeCell ref="K149:L149"/>
    <mergeCell ref="M149:N149"/>
    <mergeCell ref="O149:P149"/>
    <mergeCell ref="A146:D146"/>
    <mergeCell ref="G146:H146"/>
    <mergeCell ref="K146:L146"/>
    <mergeCell ref="M146:N146"/>
    <mergeCell ref="O146:P146"/>
    <mergeCell ref="A147:D147"/>
    <mergeCell ref="G147:H147"/>
    <mergeCell ref="K147:L147"/>
    <mergeCell ref="M147:N147"/>
    <mergeCell ref="O147:P147"/>
    <mergeCell ref="A152:D152"/>
    <mergeCell ref="G152:H152"/>
    <mergeCell ref="K152:L152"/>
    <mergeCell ref="M152:N152"/>
    <mergeCell ref="O152:P152"/>
    <mergeCell ref="A153:D153"/>
    <mergeCell ref="G153:H153"/>
    <mergeCell ref="K153:L153"/>
    <mergeCell ref="M153:N153"/>
    <mergeCell ref="O153:P153"/>
    <mergeCell ref="A150:D150"/>
    <mergeCell ref="G150:H150"/>
    <mergeCell ref="K150:L150"/>
    <mergeCell ref="M150:N150"/>
    <mergeCell ref="O150:P150"/>
    <mergeCell ref="A151:D151"/>
    <mergeCell ref="G151:H151"/>
    <mergeCell ref="K151:L151"/>
    <mergeCell ref="M151:N151"/>
    <mergeCell ref="O151:P151"/>
    <mergeCell ref="A156:D156"/>
    <mergeCell ref="G156:H156"/>
    <mergeCell ref="K156:L156"/>
    <mergeCell ref="M156:N156"/>
    <mergeCell ref="O156:P156"/>
    <mergeCell ref="A157:D157"/>
    <mergeCell ref="G157:H157"/>
    <mergeCell ref="K157:L157"/>
    <mergeCell ref="M157:N157"/>
    <mergeCell ref="O157:P157"/>
    <mergeCell ref="A154:D154"/>
    <mergeCell ref="G154:H154"/>
    <mergeCell ref="K154:L154"/>
    <mergeCell ref="M154:N154"/>
    <mergeCell ref="O154:P154"/>
    <mergeCell ref="A155:D155"/>
    <mergeCell ref="G155:H155"/>
    <mergeCell ref="K155:L155"/>
    <mergeCell ref="M155:N155"/>
    <mergeCell ref="O155:P155"/>
    <mergeCell ref="A160:D160"/>
    <mergeCell ref="G160:H160"/>
    <mergeCell ref="K160:L160"/>
    <mergeCell ref="M160:N160"/>
    <mergeCell ref="O160:P160"/>
    <mergeCell ref="A161:D161"/>
    <mergeCell ref="G161:H161"/>
    <mergeCell ref="K161:L161"/>
    <mergeCell ref="M161:N161"/>
    <mergeCell ref="O161:P161"/>
    <mergeCell ref="A158:D158"/>
    <mergeCell ref="G158:H158"/>
    <mergeCell ref="K158:L158"/>
    <mergeCell ref="M158:N158"/>
    <mergeCell ref="O158:P158"/>
    <mergeCell ref="A159:D159"/>
    <mergeCell ref="G159:H159"/>
    <mergeCell ref="K159:L159"/>
    <mergeCell ref="M159:N159"/>
    <mergeCell ref="O159:P159"/>
    <mergeCell ref="A164:D164"/>
    <mergeCell ref="G164:H164"/>
    <mergeCell ref="K164:L164"/>
    <mergeCell ref="M164:N164"/>
    <mergeCell ref="O164:P164"/>
    <mergeCell ref="A165:D165"/>
    <mergeCell ref="G165:H165"/>
    <mergeCell ref="K165:L165"/>
    <mergeCell ref="M165:N165"/>
    <mergeCell ref="O165:P165"/>
    <mergeCell ref="A162:D162"/>
    <mergeCell ref="G162:H162"/>
    <mergeCell ref="K162:L162"/>
    <mergeCell ref="M162:N162"/>
    <mergeCell ref="O162:P162"/>
    <mergeCell ref="A163:D163"/>
    <mergeCell ref="G163:H163"/>
    <mergeCell ref="K163:L163"/>
    <mergeCell ref="M163:N163"/>
    <mergeCell ref="O163:P163"/>
    <mergeCell ref="A168:D168"/>
    <mergeCell ref="G168:H168"/>
    <mergeCell ref="K168:L168"/>
    <mergeCell ref="M168:N168"/>
    <mergeCell ref="O168:P168"/>
    <mergeCell ref="A169:D169"/>
    <mergeCell ref="G169:H169"/>
    <mergeCell ref="K169:L169"/>
    <mergeCell ref="M169:N169"/>
    <mergeCell ref="O169:P169"/>
    <mergeCell ref="A166:D166"/>
    <mergeCell ref="G166:H166"/>
    <mergeCell ref="K166:L166"/>
    <mergeCell ref="M166:N166"/>
    <mergeCell ref="O166:P166"/>
    <mergeCell ref="A167:D167"/>
    <mergeCell ref="G167:H167"/>
    <mergeCell ref="K167:L167"/>
    <mergeCell ref="M167:N167"/>
    <mergeCell ref="O167:P167"/>
    <mergeCell ref="A172:D172"/>
    <mergeCell ref="G172:H172"/>
    <mergeCell ref="K172:L172"/>
    <mergeCell ref="M172:N172"/>
    <mergeCell ref="O172:P172"/>
    <mergeCell ref="A173:D173"/>
    <mergeCell ref="G173:H173"/>
    <mergeCell ref="K173:L173"/>
    <mergeCell ref="M173:N173"/>
    <mergeCell ref="O173:P173"/>
    <mergeCell ref="A170:D170"/>
    <mergeCell ref="G170:H170"/>
    <mergeCell ref="K170:L170"/>
    <mergeCell ref="M170:N170"/>
    <mergeCell ref="O170:P170"/>
    <mergeCell ref="A171:D171"/>
    <mergeCell ref="G171:H171"/>
    <mergeCell ref="K171:L171"/>
    <mergeCell ref="M171:N171"/>
    <mergeCell ref="O171:P171"/>
    <mergeCell ref="A176:D176"/>
    <mergeCell ref="G176:H176"/>
    <mergeCell ref="K176:L176"/>
    <mergeCell ref="M176:N176"/>
    <mergeCell ref="O176:P176"/>
    <mergeCell ref="A177:D177"/>
    <mergeCell ref="G177:H177"/>
    <mergeCell ref="K177:L177"/>
    <mergeCell ref="M177:N177"/>
    <mergeCell ref="O177:P177"/>
    <mergeCell ref="A174:D174"/>
    <mergeCell ref="G174:H174"/>
    <mergeCell ref="K174:L174"/>
    <mergeCell ref="M174:N174"/>
    <mergeCell ref="O174:P174"/>
    <mergeCell ref="A175:D175"/>
    <mergeCell ref="G175:H175"/>
    <mergeCell ref="K175:L175"/>
    <mergeCell ref="M175:N175"/>
    <mergeCell ref="O175:P175"/>
    <mergeCell ref="A180:D180"/>
    <mergeCell ref="G180:H180"/>
    <mergeCell ref="K180:L180"/>
    <mergeCell ref="M180:N180"/>
    <mergeCell ref="O180:P180"/>
    <mergeCell ref="A181:D181"/>
    <mergeCell ref="G181:H181"/>
    <mergeCell ref="K181:L181"/>
    <mergeCell ref="M181:N181"/>
    <mergeCell ref="O181:P181"/>
    <mergeCell ref="A178:D178"/>
    <mergeCell ref="G178:H178"/>
    <mergeCell ref="K178:L178"/>
    <mergeCell ref="M178:N178"/>
    <mergeCell ref="O178:P178"/>
    <mergeCell ref="A179:D179"/>
    <mergeCell ref="G179:H179"/>
    <mergeCell ref="K179:L179"/>
    <mergeCell ref="M179:N179"/>
    <mergeCell ref="O179:P179"/>
    <mergeCell ref="A184:D184"/>
    <mergeCell ref="G184:H184"/>
    <mergeCell ref="K184:L184"/>
    <mergeCell ref="M184:N184"/>
    <mergeCell ref="O184:P184"/>
    <mergeCell ref="A185:D185"/>
    <mergeCell ref="G185:H185"/>
    <mergeCell ref="K185:L185"/>
    <mergeCell ref="M185:N185"/>
    <mergeCell ref="O185:P185"/>
    <mergeCell ref="A182:D182"/>
    <mergeCell ref="G182:H182"/>
    <mergeCell ref="K182:L182"/>
    <mergeCell ref="M182:N182"/>
    <mergeCell ref="O182:P182"/>
    <mergeCell ref="A183:D183"/>
    <mergeCell ref="G183:H183"/>
    <mergeCell ref="K183:L183"/>
    <mergeCell ref="M183:N183"/>
    <mergeCell ref="O183:P183"/>
    <mergeCell ref="A188:D188"/>
    <mergeCell ref="G188:H188"/>
    <mergeCell ref="K188:L188"/>
    <mergeCell ref="M188:N188"/>
    <mergeCell ref="O188:P188"/>
    <mergeCell ref="A189:D189"/>
    <mergeCell ref="G189:H189"/>
    <mergeCell ref="K189:L189"/>
    <mergeCell ref="M189:N189"/>
    <mergeCell ref="O189:P189"/>
    <mergeCell ref="A186:D186"/>
    <mergeCell ref="G186:H186"/>
    <mergeCell ref="K186:L186"/>
    <mergeCell ref="M186:N186"/>
    <mergeCell ref="O186:P186"/>
    <mergeCell ref="A187:D187"/>
    <mergeCell ref="G187:H187"/>
    <mergeCell ref="K187:L187"/>
    <mergeCell ref="M187:N187"/>
    <mergeCell ref="O187:P187"/>
    <mergeCell ref="A192:D192"/>
    <mergeCell ref="G192:H192"/>
    <mergeCell ref="K192:L192"/>
    <mergeCell ref="M192:N192"/>
    <mergeCell ref="O192:P192"/>
    <mergeCell ref="A193:D193"/>
    <mergeCell ref="G193:H193"/>
    <mergeCell ref="K193:L193"/>
    <mergeCell ref="M193:N193"/>
    <mergeCell ref="O193:P193"/>
    <mergeCell ref="A190:D190"/>
    <mergeCell ref="G190:H190"/>
    <mergeCell ref="K190:L190"/>
    <mergeCell ref="M190:N190"/>
    <mergeCell ref="O190:P190"/>
    <mergeCell ref="A191:D191"/>
    <mergeCell ref="G191:H191"/>
    <mergeCell ref="K191:L191"/>
    <mergeCell ref="M191:N191"/>
    <mergeCell ref="O191:P191"/>
    <mergeCell ref="A196:D196"/>
    <mergeCell ref="G196:H196"/>
    <mergeCell ref="K196:L196"/>
    <mergeCell ref="M196:N196"/>
    <mergeCell ref="O196:P196"/>
    <mergeCell ref="A197:D197"/>
    <mergeCell ref="G197:H197"/>
    <mergeCell ref="K197:L197"/>
    <mergeCell ref="M197:N197"/>
    <mergeCell ref="O197:P197"/>
    <mergeCell ref="A194:D194"/>
    <mergeCell ref="G194:H194"/>
    <mergeCell ref="K194:L194"/>
    <mergeCell ref="M194:N194"/>
    <mergeCell ref="O194:P194"/>
    <mergeCell ref="A195:D195"/>
    <mergeCell ref="G195:H195"/>
    <mergeCell ref="K195:L195"/>
    <mergeCell ref="M195:N195"/>
    <mergeCell ref="O195:P195"/>
    <mergeCell ref="A200:D200"/>
    <mergeCell ref="G200:H200"/>
    <mergeCell ref="K200:L200"/>
    <mergeCell ref="M200:N200"/>
    <mergeCell ref="O200:P200"/>
    <mergeCell ref="A201:D201"/>
    <mergeCell ref="G201:H201"/>
    <mergeCell ref="K201:L201"/>
    <mergeCell ref="M201:N201"/>
    <mergeCell ref="O201:P201"/>
    <mergeCell ref="A198:D198"/>
    <mergeCell ref="G198:H198"/>
    <mergeCell ref="K198:L198"/>
    <mergeCell ref="M198:N198"/>
    <mergeCell ref="O198:P198"/>
    <mergeCell ref="A199:D199"/>
    <mergeCell ref="G199:H199"/>
    <mergeCell ref="K199:L199"/>
    <mergeCell ref="M199:N199"/>
    <mergeCell ref="O199:P199"/>
    <mergeCell ref="A204:D204"/>
    <mergeCell ref="G204:H204"/>
    <mergeCell ref="K204:L204"/>
    <mergeCell ref="M204:N204"/>
    <mergeCell ref="O204:P204"/>
    <mergeCell ref="A205:D205"/>
    <mergeCell ref="G205:H205"/>
    <mergeCell ref="K205:L205"/>
    <mergeCell ref="M205:N205"/>
    <mergeCell ref="O205:P205"/>
    <mergeCell ref="A202:D202"/>
    <mergeCell ref="G202:H202"/>
    <mergeCell ref="K202:L202"/>
    <mergeCell ref="M202:N202"/>
    <mergeCell ref="O202:P202"/>
    <mergeCell ref="A203:D203"/>
    <mergeCell ref="G203:H203"/>
    <mergeCell ref="K203:L203"/>
    <mergeCell ref="M203:N203"/>
    <mergeCell ref="O203:P203"/>
    <mergeCell ref="A208:D208"/>
    <mergeCell ref="G208:H208"/>
    <mergeCell ref="K208:L208"/>
    <mergeCell ref="M208:N208"/>
    <mergeCell ref="O208:P208"/>
    <mergeCell ref="A209:D209"/>
    <mergeCell ref="G209:H209"/>
    <mergeCell ref="K209:L209"/>
    <mergeCell ref="M209:N209"/>
    <mergeCell ref="O209:P209"/>
    <mergeCell ref="A206:D206"/>
    <mergeCell ref="G206:H206"/>
    <mergeCell ref="K206:L206"/>
    <mergeCell ref="M206:N206"/>
    <mergeCell ref="O206:P206"/>
    <mergeCell ref="A207:D207"/>
    <mergeCell ref="G207:H207"/>
    <mergeCell ref="K207:L207"/>
    <mergeCell ref="M207:N207"/>
    <mergeCell ref="O207:P207"/>
    <mergeCell ref="A212:D212"/>
    <mergeCell ref="G212:H212"/>
    <mergeCell ref="K212:L212"/>
    <mergeCell ref="M212:N212"/>
    <mergeCell ref="O212:P212"/>
    <mergeCell ref="A213:D213"/>
    <mergeCell ref="G213:H213"/>
    <mergeCell ref="K213:L213"/>
    <mergeCell ref="M213:N213"/>
    <mergeCell ref="O213:P213"/>
    <mergeCell ref="A210:D210"/>
    <mergeCell ref="G210:H210"/>
    <mergeCell ref="K210:L210"/>
    <mergeCell ref="M210:N210"/>
    <mergeCell ref="O210:P210"/>
    <mergeCell ref="A211:D211"/>
    <mergeCell ref="G211:H211"/>
    <mergeCell ref="K211:L211"/>
    <mergeCell ref="M211:N211"/>
    <mergeCell ref="O211:P211"/>
    <mergeCell ref="A216:D216"/>
    <mergeCell ref="G216:H216"/>
    <mergeCell ref="K216:L216"/>
    <mergeCell ref="M216:N216"/>
    <mergeCell ref="O216:P216"/>
    <mergeCell ref="A217:D217"/>
    <mergeCell ref="G217:H217"/>
    <mergeCell ref="K217:L217"/>
    <mergeCell ref="M217:N217"/>
    <mergeCell ref="O217:P217"/>
    <mergeCell ref="A214:D214"/>
    <mergeCell ref="G214:H214"/>
    <mergeCell ref="K214:L214"/>
    <mergeCell ref="M214:N214"/>
    <mergeCell ref="O214:P214"/>
    <mergeCell ref="A215:D215"/>
    <mergeCell ref="G215:H215"/>
    <mergeCell ref="K215:L215"/>
    <mergeCell ref="M215:N215"/>
    <mergeCell ref="O215:P215"/>
    <mergeCell ref="A220:D220"/>
    <mergeCell ref="G220:H220"/>
    <mergeCell ref="K220:L220"/>
    <mergeCell ref="M220:N220"/>
    <mergeCell ref="O220:P220"/>
    <mergeCell ref="A221:D221"/>
    <mergeCell ref="G221:H221"/>
    <mergeCell ref="K221:L221"/>
    <mergeCell ref="M221:N221"/>
    <mergeCell ref="O221:P221"/>
    <mergeCell ref="K218:L218"/>
    <mergeCell ref="M218:N218"/>
    <mergeCell ref="O218:P218"/>
    <mergeCell ref="A219:D219"/>
    <mergeCell ref="G219:H219"/>
    <mergeCell ref="K219:L219"/>
    <mergeCell ref="M219:N219"/>
    <mergeCell ref="O219:P219"/>
    <mergeCell ref="A224:D224"/>
    <mergeCell ref="G224:H224"/>
    <mergeCell ref="K224:L224"/>
    <mergeCell ref="M224:N224"/>
    <mergeCell ref="O224:P224"/>
    <mergeCell ref="A225:D225"/>
    <mergeCell ref="G225:H225"/>
    <mergeCell ref="K225:L225"/>
    <mergeCell ref="M225:N225"/>
    <mergeCell ref="O225:P225"/>
    <mergeCell ref="A222:D222"/>
    <mergeCell ref="G222:H222"/>
    <mergeCell ref="K222:L222"/>
    <mergeCell ref="M222:N222"/>
    <mergeCell ref="O222:P222"/>
    <mergeCell ref="A223:D223"/>
    <mergeCell ref="G223:H223"/>
    <mergeCell ref="K223:L223"/>
    <mergeCell ref="M223:N223"/>
    <mergeCell ref="O223:P223"/>
    <mergeCell ref="A228:D228"/>
    <mergeCell ref="G228:H228"/>
    <mergeCell ref="K228:L228"/>
    <mergeCell ref="M228:N228"/>
    <mergeCell ref="O228:P228"/>
    <mergeCell ref="A229:D229"/>
    <mergeCell ref="G229:H229"/>
    <mergeCell ref="K229:L229"/>
    <mergeCell ref="M229:N229"/>
    <mergeCell ref="O229:P229"/>
    <mergeCell ref="A226:D226"/>
    <mergeCell ref="G226:H226"/>
    <mergeCell ref="K226:L226"/>
    <mergeCell ref="M226:N226"/>
    <mergeCell ref="O226:P226"/>
    <mergeCell ref="A227:D227"/>
    <mergeCell ref="G227:H227"/>
    <mergeCell ref="K227:L227"/>
    <mergeCell ref="M227:N227"/>
    <mergeCell ref="O227:P227"/>
    <mergeCell ref="A232:D232"/>
    <mergeCell ref="G232:H232"/>
    <mergeCell ref="K232:L232"/>
    <mergeCell ref="M232:N232"/>
    <mergeCell ref="O232:P232"/>
    <mergeCell ref="A233:D233"/>
    <mergeCell ref="G233:H233"/>
    <mergeCell ref="K233:L233"/>
    <mergeCell ref="M233:N233"/>
    <mergeCell ref="O233:P233"/>
    <mergeCell ref="A230:D230"/>
    <mergeCell ref="G230:H230"/>
    <mergeCell ref="K230:L230"/>
    <mergeCell ref="M230:N230"/>
    <mergeCell ref="O230:P230"/>
    <mergeCell ref="A231:D231"/>
    <mergeCell ref="G231:H231"/>
    <mergeCell ref="K231:L231"/>
    <mergeCell ref="M231:N231"/>
    <mergeCell ref="O231:P231"/>
    <mergeCell ref="A236:D236"/>
    <mergeCell ref="G236:H236"/>
    <mergeCell ref="K236:L236"/>
    <mergeCell ref="M236:N236"/>
    <mergeCell ref="O236:P236"/>
    <mergeCell ref="A237:D237"/>
    <mergeCell ref="G237:H237"/>
    <mergeCell ref="K237:L237"/>
    <mergeCell ref="M237:N237"/>
    <mergeCell ref="O237:P237"/>
    <mergeCell ref="A234:D234"/>
    <mergeCell ref="G234:H234"/>
    <mergeCell ref="K234:L234"/>
    <mergeCell ref="M234:N234"/>
    <mergeCell ref="O234:P234"/>
    <mergeCell ref="A235:D235"/>
    <mergeCell ref="G235:H235"/>
    <mergeCell ref="K235:L235"/>
    <mergeCell ref="M235:N235"/>
    <mergeCell ref="O235:P235"/>
    <mergeCell ref="A240:D240"/>
    <mergeCell ref="G240:H240"/>
    <mergeCell ref="K240:L240"/>
    <mergeCell ref="M240:N240"/>
    <mergeCell ref="O240:P240"/>
    <mergeCell ref="A241:D241"/>
    <mergeCell ref="G241:H241"/>
    <mergeCell ref="K241:L241"/>
    <mergeCell ref="M241:N241"/>
    <mergeCell ref="O241:P241"/>
    <mergeCell ref="A238:D238"/>
    <mergeCell ref="G238:H238"/>
    <mergeCell ref="K238:L238"/>
    <mergeCell ref="M238:N238"/>
    <mergeCell ref="O238:P238"/>
    <mergeCell ref="A239:D239"/>
    <mergeCell ref="G239:H239"/>
    <mergeCell ref="K239:L239"/>
    <mergeCell ref="M239:N239"/>
    <mergeCell ref="O239:P239"/>
    <mergeCell ref="A244:D244"/>
    <mergeCell ref="G244:H244"/>
    <mergeCell ref="K244:L244"/>
    <mergeCell ref="M244:N244"/>
    <mergeCell ref="O244:P244"/>
    <mergeCell ref="A245:D245"/>
    <mergeCell ref="G245:H245"/>
    <mergeCell ref="K245:L245"/>
    <mergeCell ref="M245:N245"/>
    <mergeCell ref="O245:P245"/>
    <mergeCell ref="A242:D242"/>
    <mergeCell ref="G242:H242"/>
    <mergeCell ref="K242:L242"/>
    <mergeCell ref="M242:N242"/>
    <mergeCell ref="O242:P242"/>
    <mergeCell ref="A243:D243"/>
    <mergeCell ref="G243:H243"/>
    <mergeCell ref="K243:L243"/>
    <mergeCell ref="M243:N243"/>
    <mergeCell ref="O243:P243"/>
    <mergeCell ref="A248:D248"/>
    <mergeCell ref="G248:H248"/>
    <mergeCell ref="K248:L248"/>
    <mergeCell ref="M248:N248"/>
    <mergeCell ref="O248:P248"/>
    <mergeCell ref="A249:D249"/>
    <mergeCell ref="G249:H249"/>
    <mergeCell ref="K249:L249"/>
    <mergeCell ref="M249:N249"/>
    <mergeCell ref="O249:P249"/>
    <mergeCell ref="A246:D246"/>
    <mergeCell ref="G246:H246"/>
    <mergeCell ref="K246:L246"/>
    <mergeCell ref="M246:N246"/>
    <mergeCell ref="O246:P246"/>
    <mergeCell ref="A247:D247"/>
    <mergeCell ref="G247:H247"/>
    <mergeCell ref="K247:L247"/>
    <mergeCell ref="M247:N247"/>
    <mergeCell ref="O247:P247"/>
    <mergeCell ref="A252:D252"/>
    <mergeCell ref="G252:H252"/>
    <mergeCell ref="K252:L252"/>
    <mergeCell ref="M252:N252"/>
    <mergeCell ref="O252:P252"/>
    <mergeCell ref="A253:D253"/>
    <mergeCell ref="G253:H253"/>
    <mergeCell ref="K253:L253"/>
    <mergeCell ref="M253:N253"/>
    <mergeCell ref="O253:P253"/>
    <mergeCell ref="A250:D250"/>
    <mergeCell ref="G250:H250"/>
    <mergeCell ref="K250:L250"/>
    <mergeCell ref="M250:N250"/>
    <mergeCell ref="O250:P250"/>
    <mergeCell ref="A251:D251"/>
    <mergeCell ref="G251:H251"/>
    <mergeCell ref="K251:L251"/>
    <mergeCell ref="M251:N251"/>
    <mergeCell ref="O251:P251"/>
    <mergeCell ref="A256:D256"/>
    <mergeCell ref="G256:H256"/>
    <mergeCell ref="K256:L256"/>
    <mergeCell ref="M256:N256"/>
    <mergeCell ref="O256:P256"/>
    <mergeCell ref="A257:D257"/>
    <mergeCell ref="G257:H257"/>
    <mergeCell ref="K257:L257"/>
    <mergeCell ref="M257:N257"/>
    <mergeCell ref="O257:P257"/>
    <mergeCell ref="A254:D254"/>
    <mergeCell ref="G254:H254"/>
    <mergeCell ref="K254:L254"/>
    <mergeCell ref="M254:N254"/>
    <mergeCell ref="O254:P254"/>
    <mergeCell ref="A255:D255"/>
    <mergeCell ref="G255:H255"/>
    <mergeCell ref="K255:L255"/>
    <mergeCell ref="M255:N255"/>
    <mergeCell ref="O255:P255"/>
    <mergeCell ref="A260:D260"/>
    <mergeCell ref="G260:H260"/>
    <mergeCell ref="K260:L260"/>
    <mergeCell ref="M260:N260"/>
    <mergeCell ref="O260:P260"/>
    <mergeCell ref="A261:D261"/>
    <mergeCell ref="G261:H261"/>
    <mergeCell ref="K261:L261"/>
    <mergeCell ref="M261:N261"/>
    <mergeCell ref="O261:P261"/>
    <mergeCell ref="A258:D258"/>
    <mergeCell ref="G258:H258"/>
    <mergeCell ref="K258:L258"/>
    <mergeCell ref="M258:N258"/>
    <mergeCell ref="O258:P258"/>
    <mergeCell ref="A259:D259"/>
    <mergeCell ref="G259:H259"/>
    <mergeCell ref="K259:L259"/>
    <mergeCell ref="M259:N259"/>
    <mergeCell ref="O259:P259"/>
    <mergeCell ref="A264:D264"/>
    <mergeCell ref="G264:H264"/>
    <mergeCell ref="K264:L264"/>
    <mergeCell ref="M264:N264"/>
    <mergeCell ref="O264:P264"/>
    <mergeCell ref="A265:D265"/>
    <mergeCell ref="G265:H265"/>
    <mergeCell ref="K265:L265"/>
    <mergeCell ref="M265:N265"/>
    <mergeCell ref="O265:P265"/>
    <mergeCell ref="A262:D262"/>
    <mergeCell ref="G262:H262"/>
    <mergeCell ref="K262:L262"/>
    <mergeCell ref="M262:N262"/>
    <mergeCell ref="O262:P262"/>
    <mergeCell ref="A263:D263"/>
    <mergeCell ref="G263:H263"/>
    <mergeCell ref="K263:L263"/>
    <mergeCell ref="M263:N263"/>
    <mergeCell ref="O263:P263"/>
    <mergeCell ref="A268:D268"/>
    <mergeCell ref="G268:H268"/>
    <mergeCell ref="K268:L268"/>
    <mergeCell ref="M268:N268"/>
    <mergeCell ref="O268:P268"/>
    <mergeCell ref="A269:D269"/>
    <mergeCell ref="G269:H269"/>
    <mergeCell ref="K269:L269"/>
    <mergeCell ref="M269:N269"/>
    <mergeCell ref="O269:P269"/>
    <mergeCell ref="A266:D266"/>
    <mergeCell ref="G266:H266"/>
    <mergeCell ref="K266:L266"/>
    <mergeCell ref="M266:N266"/>
    <mergeCell ref="O266:P266"/>
    <mergeCell ref="A267:D267"/>
    <mergeCell ref="G267:H267"/>
    <mergeCell ref="K267:L267"/>
    <mergeCell ref="M267:N267"/>
    <mergeCell ref="O267:P267"/>
    <mergeCell ref="A272:D272"/>
    <mergeCell ref="G272:H272"/>
    <mergeCell ref="K272:L272"/>
    <mergeCell ref="M272:N272"/>
    <mergeCell ref="O272:P272"/>
    <mergeCell ref="A273:D273"/>
    <mergeCell ref="G273:H273"/>
    <mergeCell ref="K273:L273"/>
    <mergeCell ref="M273:N273"/>
    <mergeCell ref="O273:P273"/>
    <mergeCell ref="A270:D270"/>
    <mergeCell ref="G270:H270"/>
    <mergeCell ref="K270:L270"/>
    <mergeCell ref="M270:N270"/>
    <mergeCell ref="O270:P270"/>
    <mergeCell ref="A271:D271"/>
    <mergeCell ref="G271:H271"/>
    <mergeCell ref="K271:L271"/>
    <mergeCell ref="M271:N271"/>
    <mergeCell ref="O271:P271"/>
    <mergeCell ref="A276:D276"/>
    <mergeCell ref="G276:H276"/>
    <mergeCell ref="K276:L276"/>
    <mergeCell ref="M276:N276"/>
    <mergeCell ref="O276:P276"/>
    <mergeCell ref="A277:D277"/>
    <mergeCell ref="G277:H277"/>
    <mergeCell ref="K277:L277"/>
    <mergeCell ref="M277:N277"/>
    <mergeCell ref="O277:P277"/>
    <mergeCell ref="A274:D274"/>
    <mergeCell ref="G274:H274"/>
    <mergeCell ref="K274:L274"/>
    <mergeCell ref="M274:N274"/>
    <mergeCell ref="O274:P274"/>
    <mergeCell ref="A275:D275"/>
    <mergeCell ref="G275:H275"/>
    <mergeCell ref="K275:L275"/>
    <mergeCell ref="M275:N275"/>
    <mergeCell ref="O275:P275"/>
    <mergeCell ref="A280:D280"/>
    <mergeCell ref="G280:H280"/>
    <mergeCell ref="K280:L280"/>
    <mergeCell ref="M280:N280"/>
    <mergeCell ref="O280:P280"/>
    <mergeCell ref="A281:D281"/>
    <mergeCell ref="G281:H281"/>
    <mergeCell ref="K281:L281"/>
    <mergeCell ref="M281:N281"/>
    <mergeCell ref="O281:P281"/>
    <mergeCell ref="A278:D278"/>
    <mergeCell ref="G278:H278"/>
    <mergeCell ref="K278:L278"/>
    <mergeCell ref="M278:N278"/>
    <mergeCell ref="O278:P278"/>
    <mergeCell ref="A279:D279"/>
    <mergeCell ref="G279:H279"/>
    <mergeCell ref="K279:L279"/>
    <mergeCell ref="M279:N279"/>
    <mergeCell ref="O279:P279"/>
    <mergeCell ref="A284:D284"/>
    <mergeCell ref="G284:H284"/>
    <mergeCell ref="K284:L284"/>
    <mergeCell ref="M284:N284"/>
    <mergeCell ref="O284:P284"/>
    <mergeCell ref="A285:D285"/>
    <mergeCell ref="G285:H285"/>
    <mergeCell ref="K285:L285"/>
    <mergeCell ref="M285:N285"/>
    <mergeCell ref="O285:P285"/>
    <mergeCell ref="A282:D282"/>
    <mergeCell ref="G282:H282"/>
    <mergeCell ref="K282:L282"/>
    <mergeCell ref="M282:N282"/>
    <mergeCell ref="O282:P282"/>
    <mergeCell ref="A283:D283"/>
    <mergeCell ref="G283:H283"/>
    <mergeCell ref="K283:L283"/>
    <mergeCell ref="M283:N283"/>
    <mergeCell ref="O283:P283"/>
    <mergeCell ref="A288:D288"/>
    <mergeCell ref="G288:H288"/>
    <mergeCell ref="K288:L288"/>
    <mergeCell ref="M288:N288"/>
    <mergeCell ref="O288:P288"/>
    <mergeCell ref="A289:D289"/>
    <mergeCell ref="G289:H289"/>
    <mergeCell ref="K289:L289"/>
    <mergeCell ref="M289:N289"/>
    <mergeCell ref="O289:P289"/>
    <mergeCell ref="A286:D286"/>
    <mergeCell ref="G286:H286"/>
    <mergeCell ref="K286:L286"/>
    <mergeCell ref="M286:N286"/>
    <mergeCell ref="O286:P286"/>
    <mergeCell ref="A287:D287"/>
    <mergeCell ref="G287:H287"/>
    <mergeCell ref="K287:L287"/>
    <mergeCell ref="M287:N287"/>
    <mergeCell ref="O287:P287"/>
    <mergeCell ref="A292:D292"/>
    <mergeCell ref="G292:H292"/>
    <mergeCell ref="K292:L292"/>
    <mergeCell ref="M292:N292"/>
    <mergeCell ref="O292:P292"/>
    <mergeCell ref="A293:D293"/>
    <mergeCell ref="G293:H293"/>
    <mergeCell ref="K293:L293"/>
    <mergeCell ref="M293:N293"/>
    <mergeCell ref="O293:P293"/>
    <mergeCell ref="A290:D290"/>
    <mergeCell ref="G290:H290"/>
    <mergeCell ref="K290:L290"/>
    <mergeCell ref="M290:N290"/>
    <mergeCell ref="O290:P290"/>
    <mergeCell ref="A291:D291"/>
    <mergeCell ref="G291:H291"/>
    <mergeCell ref="K291:L291"/>
    <mergeCell ref="M291:N291"/>
    <mergeCell ref="O291:P291"/>
    <mergeCell ref="A296:D296"/>
    <mergeCell ref="G296:H296"/>
    <mergeCell ref="K296:L296"/>
    <mergeCell ref="M296:N296"/>
    <mergeCell ref="O296:P296"/>
    <mergeCell ref="A297:D297"/>
    <mergeCell ref="G297:H297"/>
    <mergeCell ref="K297:L297"/>
    <mergeCell ref="M297:N297"/>
    <mergeCell ref="O297:P297"/>
    <mergeCell ref="A294:D294"/>
    <mergeCell ref="G294:H294"/>
    <mergeCell ref="K294:L294"/>
    <mergeCell ref="M294:N294"/>
    <mergeCell ref="O294:P294"/>
    <mergeCell ref="A295:D295"/>
    <mergeCell ref="G295:H295"/>
    <mergeCell ref="K295:L295"/>
    <mergeCell ref="M295:N295"/>
    <mergeCell ref="O295:P295"/>
    <mergeCell ref="A300:D300"/>
    <mergeCell ref="G300:H300"/>
    <mergeCell ref="K300:L300"/>
    <mergeCell ref="M300:N300"/>
    <mergeCell ref="O300:P300"/>
    <mergeCell ref="A301:D301"/>
    <mergeCell ref="G301:H301"/>
    <mergeCell ref="K301:L301"/>
    <mergeCell ref="M301:N301"/>
    <mergeCell ref="O301:P301"/>
    <mergeCell ref="A298:D298"/>
    <mergeCell ref="G298:H298"/>
    <mergeCell ref="K298:L298"/>
    <mergeCell ref="M298:N298"/>
    <mergeCell ref="O298:P298"/>
    <mergeCell ref="A299:D299"/>
    <mergeCell ref="G299:H299"/>
    <mergeCell ref="K299:L299"/>
    <mergeCell ref="M299:N299"/>
    <mergeCell ref="O299:P299"/>
    <mergeCell ref="A304:D304"/>
    <mergeCell ref="G304:H304"/>
    <mergeCell ref="K304:L304"/>
    <mergeCell ref="M304:N304"/>
    <mergeCell ref="O304:P304"/>
    <mergeCell ref="A305:D305"/>
    <mergeCell ref="G305:H305"/>
    <mergeCell ref="K305:L305"/>
    <mergeCell ref="M305:N305"/>
    <mergeCell ref="O305:P305"/>
    <mergeCell ref="A302:D302"/>
    <mergeCell ref="G302:H302"/>
    <mergeCell ref="K302:L302"/>
    <mergeCell ref="M302:N302"/>
    <mergeCell ref="O302:P302"/>
    <mergeCell ref="A303:D303"/>
    <mergeCell ref="G303:H303"/>
    <mergeCell ref="K303:L303"/>
    <mergeCell ref="M303:N303"/>
    <mergeCell ref="O303:P303"/>
    <mergeCell ref="A308:D308"/>
    <mergeCell ref="G308:H308"/>
    <mergeCell ref="K308:L308"/>
    <mergeCell ref="M308:N308"/>
    <mergeCell ref="O308:P308"/>
    <mergeCell ref="A309:D309"/>
    <mergeCell ref="G309:H309"/>
    <mergeCell ref="K309:L309"/>
    <mergeCell ref="M309:N309"/>
    <mergeCell ref="O309:P309"/>
    <mergeCell ref="A306:D306"/>
    <mergeCell ref="G306:H306"/>
    <mergeCell ref="K306:L306"/>
    <mergeCell ref="M306:N306"/>
    <mergeCell ref="O306:P306"/>
    <mergeCell ref="A307:D307"/>
    <mergeCell ref="G307:H307"/>
    <mergeCell ref="K307:L307"/>
    <mergeCell ref="M307:N307"/>
    <mergeCell ref="O307:P307"/>
    <mergeCell ref="A312:D312"/>
    <mergeCell ref="G312:H312"/>
    <mergeCell ref="K312:L312"/>
    <mergeCell ref="M312:N312"/>
    <mergeCell ref="O312:P312"/>
    <mergeCell ref="A313:D313"/>
    <mergeCell ref="G313:H313"/>
    <mergeCell ref="K313:L313"/>
    <mergeCell ref="M313:N313"/>
    <mergeCell ref="O313:P313"/>
    <mergeCell ref="A310:D310"/>
    <mergeCell ref="G310:H310"/>
    <mergeCell ref="K310:L310"/>
    <mergeCell ref="M310:N310"/>
    <mergeCell ref="O310:P310"/>
    <mergeCell ref="A311:D311"/>
    <mergeCell ref="G311:H311"/>
    <mergeCell ref="K311:L311"/>
    <mergeCell ref="M311:N311"/>
    <mergeCell ref="O311:P311"/>
    <mergeCell ref="A316:D316"/>
    <mergeCell ref="G316:H316"/>
    <mergeCell ref="K316:L316"/>
    <mergeCell ref="M316:N316"/>
    <mergeCell ref="O316:P316"/>
    <mergeCell ref="A317:D317"/>
    <mergeCell ref="G317:H317"/>
    <mergeCell ref="K317:L317"/>
    <mergeCell ref="M317:N317"/>
    <mergeCell ref="O317:P317"/>
    <mergeCell ref="A314:D314"/>
    <mergeCell ref="G314:H314"/>
    <mergeCell ref="K314:L314"/>
    <mergeCell ref="M314:N314"/>
    <mergeCell ref="O314:P314"/>
    <mergeCell ref="A315:D315"/>
    <mergeCell ref="G315:H315"/>
    <mergeCell ref="K315:L315"/>
    <mergeCell ref="M315:N315"/>
    <mergeCell ref="O315:P315"/>
    <mergeCell ref="A320:D320"/>
    <mergeCell ref="G320:H320"/>
    <mergeCell ref="K320:L320"/>
    <mergeCell ref="M320:N320"/>
    <mergeCell ref="O320:P320"/>
    <mergeCell ref="A321:D321"/>
    <mergeCell ref="G321:H321"/>
    <mergeCell ref="K321:L321"/>
    <mergeCell ref="M321:N321"/>
    <mergeCell ref="O321:P321"/>
    <mergeCell ref="A318:D318"/>
    <mergeCell ref="G318:H318"/>
    <mergeCell ref="K318:L318"/>
    <mergeCell ref="M318:N318"/>
    <mergeCell ref="O318:P318"/>
    <mergeCell ref="A319:D319"/>
    <mergeCell ref="G319:H319"/>
    <mergeCell ref="K319:L319"/>
    <mergeCell ref="M319:N319"/>
    <mergeCell ref="O319:P319"/>
    <mergeCell ref="A324:D324"/>
    <mergeCell ref="G324:H324"/>
    <mergeCell ref="K324:L324"/>
    <mergeCell ref="M324:N324"/>
    <mergeCell ref="O324:P324"/>
    <mergeCell ref="A325:D325"/>
    <mergeCell ref="G325:H325"/>
    <mergeCell ref="K325:L325"/>
    <mergeCell ref="M325:N325"/>
    <mergeCell ref="O325:P325"/>
    <mergeCell ref="A322:D322"/>
    <mergeCell ref="G322:H322"/>
    <mergeCell ref="K322:L322"/>
    <mergeCell ref="M322:N322"/>
    <mergeCell ref="O322:P322"/>
    <mergeCell ref="A323:D323"/>
    <mergeCell ref="G323:H323"/>
    <mergeCell ref="K323:L323"/>
    <mergeCell ref="M323:N323"/>
    <mergeCell ref="O323:P323"/>
    <mergeCell ref="A328:D328"/>
    <mergeCell ref="G328:H328"/>
    <mergeCell ref="K328:L328"/>
    <mergeCell ref="M328:N328"/>
    <mergeCell ref="O328:P328"/>
    <mergeCell ref="A329:D329"/>
    <mergeCell ref="G329:H329"/>
    <mergeCell ref="K329:L329"/>
    <mergeCell ref="M329:N329"/>
    <mergeCell ref="O329:P329"/>
    <mergeCell ref="A326:D326"/>
    <mergeCell ref="G326:H326"/>
    <mergeCell ref="K326:L326"/>
    <mergeCell ref="M326:N326"/>
    <mergeCell ref="O326:P326"/>
    <mergeCell ref="A327:D327"/>
    <mergeCell ref="G327:H327"/>
    <mergeCell ref="K327:L327"/>
    <mergeCell ref="M327:N327"/>
    <mergeCell ref="O327:P327"/>
    <mergeCell ref="A332:D332"/>
    <mergeCell ref="G332:H332"/>
    <mergeCell ref="K332:L332"/>
    <mergeCell ref="M332:N332"/>
    <mergeCell ref="O332:P332"/>
    <mergeCell ref="A333:D333"/>
    <mergeCell ref="G333:H333"/>
    <mergeCell ref="K333:L333"/>
    <mergeCell ref="M333:N333"/>
    <mergeCell ref="O333:P333"/>
    <mergeCell ref="A330:D330"/>
    <mergeCell ref="G330:H330"/>
    <mergeCell ref="K330:L330"/>
    <mergeCell ref="M330:N330"/>
    <mergeCell ref="O330:P330"/>
    <mergeCell ref="A331:D331"/>
    <mergeCell ref="G331:H331"/>
    <mergeCell ref="K331:L331"/>
    <mergeCell ref="M331:N331"/>
    <mergeCell ref="O331:P331"/>
    <mergeCell ref="A336:D336"/>
    <mergeCell ref="G336:H336"/>
    <mergeCell ref="K336:L336"/>
    <mergeCell ref="M336:N336"/>
    <mergeCell ref="O336:P336"/>
    <mergeCell ref="A337:D337"/>
    <mergeCell ref="G337:H337"/>
    <mergeCell ref="K337:L337"/>
    <mergeCell ref="M337:N337"/>
    <mergeCell ref="O337:P337"/>
    <mergeCell ref="A334:D334"/>
    <mergeCell ref="G334:H334"/>
    <mergeCell ref="K334:L334"/>
    <mergeCell ref="M334:N334"/>
    <mergeCell ref="O334:P334"/>
    <mergeCell ref="A335:D335"/>
    <mergeCell ref="G335:H335"/>
    <mergeCell ref="K335:L335"/>
    <mergeCell ref="M335:N335"/>
    <mergeCell ref="O335:P335"/>
    <mergeCell ref="A340:D340"/>
    <mergeCell ref="G340:H340"/>
    <mergeCell ref="K340:L340"/>
    <mergeCell ref="M340:N340"/>
    <mergeCell ref="O340:P340"/>
    <mergeCell ref="A341:D341"/>
    <mergeCell ref="G341:H341"/>
    <mergeCell ref="K341:L341"/>
    <mergeCell ref="M341:N341"/>
    <mergeCell ref="O341:P341"/>
    <mergeCell ref="A338:D338"/>
    <mergeCell ref="G338:H338"/>
    <mergeCell ref="K338:L338"/>
    <mergeCell ref="M338:N338"/>
    <mergeCell ref="O338:P338"/>
    <mergeCell ref="A339:D339"/>
    <mergeCell ref="G339:H339"/>
    <mergeCell ref="K339:L339"/>
    <mergeCell ref="M339:N339"/>
    <mergeCell ref="O339:P339"/>
    <mergeCell ref="A344:D344"/>
    <mergeCell ref="G344:H344"/>
    <mergeCell ref="K344:L344"/>
    <mergeCell ref="M344:N344"/>
    <mergeCell ref="O344:P344"/>
    <mergeCell ref="A345:D345"/>
    <mergeCell ref="G345:H345"/>
    <mergeCell ref="K345:L345"/>
    <mergeCell ref="M345:N345"/>
    <mergeCell ref="O345:P345"/>
    <mergeCell ref="A342:D342"/>
    <mergeCell ref="G342:H342"/>
    <mergeCell ref="K342:L342"/>
    <mergeCell ref="M342:N342"/>
    <mergeCell ref="O342:P342"/>
    <mergeCell ref="A343:D343"/>
    <mergeCell ref="G343:H343"/>
    <mergeCell ref="K343:L343"/>
    <mergeCell ref="M343:N343"/>
    <mergeCell ref="O343:P343"/>
    <mergeCell ref="A348:D348"/>
    <mergeCell ref="G348:H348"/>
    <mergeCell ref="K348:L348"/>
    <mergeCell ref="M348:N348"/>
    <mergeCell ref="O348:P348"/>
    <mergeCell ref="A349:D349"/>
    <mergeCell ref="G349:H349"/>
    <mergeCell ref="K349:L349"/>
    <mergeCell ref="M349:N349"/>
    <mergeCell ref="O349:P349"/>
    <mergeCell ref="A346:D346"/>
    <mergeCell ref="G346:H346"/>
    <mergeCell ref="K346:L346"/>
    <mergeCell ref="M346:N346"/>
    <mergeCell ref="O346:P346"/>
    <mergeCell ref="A347:D347"/>
    <mergeCell ref="G347:H347"/>
    <mergeCell ref="K347:L347"/>
    <mergeCell ref="M347:N347"/>
    <mergeCell ref="O347:P347"/>
    <mergeCell ref="A352:D352"/>
    <mergeCell ref="G352:H352"/>
    <mergeCell ref="K352:L352"/>
    <mergeCell ref="M352:N352"/>
    <mergeCell ref="O352:P352"/>
    <mergeCell ref="A353:D353"/>
    <mergeCell ref="G353:H353"/>
    <mergeCell ref="K353:L353"/>
    <mergeCell ref="M353:N353"/>
    <mergeCell ref="O353:P353"/>
    <mergeCell ref="A350:D350"/>
    <mergeCell ref="G350:H350"/>
    <mergeCell ref="K350:L350"/>
    <mergeCell ref="M350:N350"/>
    <mergeCell ref="O350:P350"/>
    <mergeCell ref="A351:D351"/>
    <mergeCell ref="G351:H351"/>
    <mergeCell ref="K351:L351"/>
    <mergeCell ref="M351:N351"/>
    <mergeCell ref="O351:P351"/>
    <mergeCell ref="A356:D356"/>
    <mergeCell ref="G356:H356"/>
    <mergeCell ref="K356:L356"/>
    <mergeCell ref="M356:N356"/>
    <mergeCell ref="O356:P356"/>
    <mergeCell ref="A357:D357"/>
    <mergeCell ref="G357:H357"/>
    <mergeCell ref="K357:L357"/>
    <mergeCell ref="M357:N357"/>
    <mergeCell ref="O357:P357"/>
    <mergeCell ref="A354:D354"/>
    <mergeCell ref="G354:H354"/>
    <mergeCell ref="K354:L354"/>
    <mergeCell ref="M354:N354"/>
    <mergeCell ref="O354:P354"/>
    <mergeCell ref="A355:D355"/>
    <mergeCell ref="G355:H355"/>
    <mergeCell ref="K355:L355"/>
    <mergeCell ref="M355:N355"/>
    <mergeCell ref="O355:P355"/>
    <mergeCell ref="A360:D360"/>
    <mergeCell ref="G360:H360"/>
    <mergeCell ref="K360:L360"/>
    <mergeCell ref="M360:N360"/>
    <mergeCell ref="O360:P360"/>
    <mergeCell ref="A361:D361"/>
    <mergeCell ref="G361:H361"/>
    <mergeCell ref="K361:L361"/>
    <mergeCell ref="M361:N361"/>
    <mergeCell ref="O361:P361"/>
    <mergeCell ref="A358:D358"/>
    <mergeCell ref="G358:H358"/>
    <mergeCell ref="K358:L358"/>
    <mergeCell ref="M358:N358"/>
    <mergeCell ref="O358:P358"/>
    <mergeCell ref="A359:D359"/>
    <mergeCell ref="G359:H359"/>
    <mergeCell ref="K359:L359"/>
    <mergeCell ref="M359:N359"/>
    <mergeCell ref="O359:P359"/>
    <mergeCell ref="A364:D364"/>
    <mergeCell ref="G364:H364"/>
    <mergeCell ref="K364:L364"/>
    <mergeCell ref="M364:N364"/>
    <mergeCell ref="O364:P364"/>
    <mergeCell ref="A365:D365"/>
    <mergeCell ref="G365:H365"/>
    <mergeCell ref="K365:L365"/>
    <mergeCell ref="M365:N365"/>
    <mergeCell ref="O365:P365"/>
    <mergeCell ref="A362:D362"/>
    <mergeCell ref="G362:H362"/>
    <mergeCell ref="K362:L362"/>
    <mergeCell ref="M362:N362"/>
    <mergeCell ref="O362:P362"/>
    <mergeCell ref="A363:D363"/>
    <mergeCell ref="G363:H363"/>
    <mergeCell ref="K363:L363"/>
    <mergeCell ref="M363:N363"/>
    <mergeCell ref="O363:P363"/>
    <mergeCell ref="A368:D368"/>
    <mergeCell ref="G368:H368"/>
    <mergeCell ref="K368:L368"/>
    <mergeCell ref="M368:N368"/>
    <mergeCell ref="O368:P368"/>
    <mergeCell ref="A369:D369"/>
    <mergeCell ref="G369:H369"/>
    <mergeCell ref="K369:L369"/>
    <mergeCell ref="M369:N369"/>
    <mergeCell ref="O369:P369"/>
    <mergeCell ref="A366:D366"/>
    <mergeCell ref="G366:H366"/>
    <mergeCell ref="K366:L366"/>
    <mergeCell ref="M366:N366"/>
    <mergeCell ref="O366:P366"/>
    <mergeCell ref="A367:D367"/>
    <mergeCell ref="G367:H367"/>
    <mergeCell ref="K367:L367"/>
    <mergeCell ref="M367:N367"/>
    <mergeCell ref="O367:P367"/>
    <mergeCell ref="A372:D372"/>
    <mergeCell ref="G372:H372"/>
    <mergeCell ref="K372:L372"/>
    <mergeCell ref="M372:N372"/>
    <mergeCell ref="O372:P372"/>
    <mergeCell ref="A373:D373"/>
    <mergeCell ref="G373:H373"/>
    <mergeCell ref="K373:L373"/>
    <mergeCell ref="M373:N373"/>
    <mergeCell ref="O373:P373"/>
    <mergeCell ref="A370:D370"/>
    <mergeCell ref="G370:H370"/>
    <mergeCell ref="K370:L370"/>
    <mergeCell ref="M370:N370"/>
    <mergeCell ref="O370:P370"/>
    <mergeCell ref="A371:D371"/>
    <mergeCell ref="G371:H371"/>
    <mergeCell ref="K371:L371"/>
    <mergeCell ref="M371:N371"/>
    <mergeCell ref="O371:P371"/>
    <mergeCell ref="A376:D376"/>
    <mergeCell ref="G376:H376"/>
    <mergeCell ref="K376:L376"/>
    <mergeCell ref="M376:N376"/>
    <mergeCell ref="O376:P376"/>
    <mergeCell ref="A377:D377"/>
    <mergeCell ref="G377:H377"/>
    <mergeCell ref="K377:L377"/>
    <mergeCell ref="M377:N377"/>
    <mergeCell ref="O377:P377"/>
    <mergeCell ref="A374:D374"/>
    <mergeCell ref="G374:H374"/>
    <mergeCell ref="K374:L374"/>
    <mergeCell ref="M374:N374"/>
    <mergeCell ref="O374:P374"/>
    <mergeCell ref="A375:D375"/>
    <mergeCell ref="G375:H375"/>
    <mergeCell ref="K375:L375"/>
    <mergeCell ref="M375:N375"/>
    <mergeCell ref="O375:P375"/>
    <mergeCell ref="A380:D380"/>
    <mergeCell ref="G380:H380"/>
    <mergeCell ref="K380:L380"/>
    <mergeCell ref="M380:N380"/>
    <mergeCell ref="O380:P380"/>
    <mergeCell ref="A381:D381"/>
    <mergeCell ref="G381:H381"/>
    <mergeCell ref="K381:L381"/>
    <mergeCell ref="M381:N381"/>
    <mergeCell ref="O381:P381"/>
    <mergeCell ref="A378:D378"/>
    <mergeCell ref="G378:H378"/>
    <mergeCell ref="K378:L378"/>
    <mergeCell ref="M378:N378"/>
    <mergeCell ref="O378:P378"/>
    <mergeCell ref="A379:D379"/>
    <mergeCell ref="G379:H379"/>
    <mergeCell ref="K379:L379"/>
    <mergeCell ref="M379:N379"/>
    <mergeCell ref="O379:P379"/>
    <mergeCell ref="A384:D384"/>
    <mergeCell ref="G384:H384"/>
    <mergeCell ref="K384:L384"/>
    <mergeCell ref="M384:N384"/>
    <mergeCell ref="O384:P384"/>
    <mergeCell ref="A385:D385"/>
    <mergeCell ref="G385:H385"/>
    <mergeCell ref="K385:L385"/>
    <mergeCell ref="M385:N385"/>
    <mergeCell ref="O385:P385"/>
    <mergeCell ref="A382:D382"/>
    <mergeCell ref="G382:H382"/>
    <mergeCell ref="K382:L382"/>
    <mergeCell ref="M382:N382"/>
    <mergeCell ref="O382:P382"/>
    <mergeCell ref="A383:D383"/>
    <mergeCell ref="G383:H383"/>
    <mergeCell ref="K383:L383"/>
    <mergeCell ref="M383:N383"/>
    <mergeCell ref="O383:P383"/>
    <mergeCell ref="A388:D388"/>
    <mergeCell ref="G388:H388"/>
    <mergeCell ref="K388:L388"/>
    <mergeCell ref="M388:N388"/>
    <mergeCell ref="O388:P388"/>
    <mergeCell ref="A389:D389"/>
    <mergeCell ref="G389:H389"/>
    <mergeCell ref="K389:L389"/>
    <mergeCell ref="M389:N389"/>
    <mergeCell ref="O389:P389"/>
    <mergeCell ref="A386:D386"/>
    <mergeCell ref="G386:H386"/>
    <mergeCell ref="K386:L386"/>
    <mergeCell ref="M386:N386"/>
    <mergeCell ref="O386:P386"/>
    <mergeCell ref="A387:D387"/>
    <mergeCell ref="G387:H387"/>
    <mergeCell ref="K387:L387"/>
    <mergeCell ref="M387:N387"/>
    <mergeCell ref="O387:P387"/>
    <mergeCell ref="A392:D392"/>
    <mergeCell ref="G392:H392"/>
    <mergeCell ref="K392:L392"/>
    <mergeCell ref="M392:N392"/>
    <mergeCell ref="O392:P392"/>
    <mergeCell ref="A393:D393"/>
    <mergeCell ref="G393:H393"/>
    <mergeCell ref="K393:L393"/>
    <mergeCell ref="M393:N393"/>
    <mergeCell ref="O393:P393"/>
    <mergeCell ref="A390:D390"/>
    <mergeCell ref="G390:H390"/>
    <mergeCell ref="K390:L390"/>
    <mergeCell ref="M390:N390"/>
    <mergeCell ref="O390:P390"/>
    <mergeCell ref="A391:D391"/>
    <mergeCell ref="G391:H391"/>
    <mergeCell ref="K391:L391"/>
    <mergeCell ref="M391:N391"/>
    <mergeCell ref="O391:P391"/>
    <mergeCell ref="A396:D396"/>
    <mergeCell ref="G396:H396"/>
    <mergeCell ref="K396:L396"/>
    <mergeCell ref="M396:N396"/>
    <mergeCell ref="O396:P396"/>
    <mergeCell ref="A397:D397"/>
    <mergeCell ref="G397:H397"/>
    <mergeCell ref="K397:L397"/>
    <mergeCell ref="M397:N397"/>
    <mergeCell ref="O397:P397"/>
    <mergeCell ref="A394:D394"/>
    <mergeCell ref="G394:H394"/>
    <mergeCell ref="K394:L394"/>
    <mergeCell ref="M394:N394"/>
    <mergeCell ref="O394:P394"/>
    <mergeCell ref="A395:D395"/>
    <mergeCell ref="G395:H395"/>
    <mergeCell ref="K395:L395"/>
    <mergeCell ref="M395:N395"/>
    <mergeCell ref="O395:P395"/>
    <mergeCell ref="A400:D400"/>
    <mergeCell ref="G400:H400"/>
    <mergeCell ref="K400:L400"/>
    <mergeCell ref="M400:N400"/>
    <mergeCell ref="O400:P400"/>
    <mergeCell ref="A401:D401"/>
    <mergeCell ref="G401:H401"/>
    <mergeCell ref="K401:L401"/>
    <mergeCell ref="M401:N401"/>
    <mergeCell ref="O401:P401"/>
    <mergeCell ref="A398:D398"/>
    <mergeCell ref="G398:H398"/>
    <mergeCell ref="K398:L398"/>
    <mergeCell ref="M398:N398"/>
    <mergeCell ref="O398:P398"/>
    <mergeCell ref="A399:D399"/>
    <mergeCell ref="G399:H399"/>
    <mergeCell ref="K399:L399"/>
    <mergeCell ref="M399:N399"/>
    <mergeCell ref="O399:P399"/>
    <mergeCell ref="A404:D404"/>
    <mergeCell ref="G404:H404"/>
    <mergeCell ref="K404:L404"/>
    <mergeCell ref="M404:N404"/>
    <mergeCell ref="O404:P404"/>
    <mergeCell ref="A405:D405"/>
    <mergeCell ref="G405:H405"/>
    <mergeCell ref="K405:L405"/>
    <mergeCell ref="M405:N405"/>
    <mergeCell ref="O405:P405"/>
    <mergeCell ref="A402:D402"/>
    <mergeCell ref="G402:H402"/>
    <mergeCell ref="K402:L402"/>
    <mergeCell ref="M402:N402"/>
    <mergeCell ref="O402:P402"/>
    <mergeCell ref="A403:D403"/>
    <mergeCell ref="G403:H403"/>
    <mergeCell ref="K403:L403"/>
    <mergeCell ref="M403:N403"/>
    <mergeCell ref="O403:P403"/>
    <mergeCell ref="A408:D408"/>
    <mergeCell ref="G408:H408"/>
    <mergeCell ref="K408:L408"/>
    <mergeCell ref="M408:N408"/>
    <mergeCell ref="O408:P408"/>
    <mergeCell ref="A409:D409"/>
    <mergeCell ref="G409:H409"/>
    <mergeCell ref="K409:L409"/>
    <mergeCell ref="M409:N409"/>
    <mergeCell ref="O409:P409"/>
    <mergeCell ref="A406:D406"/>
    <mergeCell ref="G406:H406"/>
    <mergeCell ref="K406:L406"/>
    <mergeCell ref="M406:N406"/>
    <mergeCell ref="O406:P406"/>
    <mergeCell ref="A407:D407"/>
    <mergeCell ref="G407:H407"/>
    <mergeCell ref="K407:L407"/>
    <mergeCell ref="M407:N407"/>
    <mergeCell ref="O407:P407"/>
    <mergeCell ref="A412:D412"/>
    <mergeCell ref="G412:H412"/>
    <mergeCell ref="K412:L412"/>
    <mergeCell ref="M412:N412"/>
    <mergeCell ref="O412:P412"/>
    <mergeCell ref="A413:D413"/>
    <mergeCell ref="G413:H413"/>
    <mergeCell ref="K413:L413"/>
    <mergeCell ref="M413:N413"/>
    <mergeCell ref="O413:P413"/>
    <mergeCell ref="A410:D410"/>
    <mergeCell ref="G410:H410"/>
    <mergeCell ref="K410:L410"/>
    <mergeCell ref="M410:N410"/>
    <mergeCell ref="O410:P410"/>
    <mergeCell ref="A411:D411"/>
    <mergeCell ref="G411:H411"/>
    <mergeCell ref="K411:L411"/>
    <mergeCell ref="M411:N411"/>
    <mergeCell ref="O411:P411"/>
    <mergeCell ref="A416:D416"/>
    <mergeCell ref="G416:H416"/>
    <mergeCell ref="K416:L416"/>
    <mergeCell ref="M416:N416"/>
    <mergeCell ref="O416:P416"/>
    <mergeCell ref="A417:D417"/>
    <mergeCell ref="G417:H417"/>
    <mergeCell ref="K417:L417"/>
    <mergeCell ref="M417:N417"/>
    <mergeCell ref="O417:P417"/>
    <mergeCell ref="A414:D414"/>
    <mergeCell ref="G414:H414"/>
    <mergeCell ref="K414:L414"/>
    <mergeCell ref="M414:N414"/>
    <mergeCell ref="O414:P414"/>
    <mergeCell ref="A415:D415"/>
    <mergeCell ref="G415:H415"/>
    <mergeCell ref="K415:L415"/>
    <mergeCell ref="M415:N415"/>
    <mergeCell ref="O415:P415"/>
    <mergeCell ref="A420:D420"/>
    <mergeCell ref="G420:H420"/>
    <mergeCell ref="K420:L420"/>
    <mergeCell ref="M420:N420"/>
    <mergeCell ref="O420:P420"/>
    <mergeCell ref="A421:D421"/>
    <mergeCell ref="G421:H421"/>
    <mergeCell ref="K421:L421"/>
    <mergeCell ref="M421:N421"/>
    <mergeCell ref="O421:P421"/>
    <mergeCell ref="A418:D418"/>
    <mergeCell ref="G418:H418"/>
    <mergeCell ref="K418:L418"/>
    <mergeCell ref="M418:N418"/>
    <mergeCell ref="O418:P418"/>
    <mergeCell ref="A419:D419"/>
    <mergeCell ref="G419:H419"/>
    <mergeCell ref="K419:L419"/>
    <mergeCell ref="M419:N419"/>
    <mergeCell ref="O419:P419"/>
    <mergeCell ref="A424:D424"/>
    <mergeCell ref="G424:H424"/>
    <mergeCell ref="K424:L424"/>
    <mergeCell ref="M424:N424"/>
    <mergeCell ref="O424:P424"/>
    <mergeCell ref="A425:D425"/>
    <mergeCell ref="G425:H425"/>
    <mergeCell ref="K425:L425"/>
    <mergeCell ref="M425:N425"/>
    <mergeCell ref="O425:P425"/>
    <mergeCell ref="A422:D422"/>
    <mergeCell ref="G422:H422"/>
    <mergeCell ref="K422:L422"/>
    <mergeCell ref="M422:N422"/>
    <mergeCell ref="O422:P422"/>
    <mergeCell ref="A423:D423"/>
    <mergeCell ref="G423:H423"/>
    <mergeCell ref="K423:L423"/>
    <mergeCell ref="M423:N423"/>
    <mergeCell ref="O423:P423"/>
    <mergeCell ref="A428:D428"/>
    <mergeCell ref="G428:H428"/>
    <mergeCell ref="K428:L428"/>
    <mergeCell ref="M428:N428"/>
    <mergeCell ref="O428:P428"/>
    <mergeCell ref="A429:D429"/>
    <mergeCell ref="G429:H429"/>
    <mergeCell ref="K429:L429"/>
    <mergeCell ref="M429:N429"/>
    <mergeCell ref="O429:P429"/>
    <mergeCell ref="A426:D426"/>
    <mergeCell ref="G426:H426"/>
    <mergeCell ref="K426:L426"/>
    <mergeCell ref="M426:N426"/>
    <mergeCell ref="O426:P426"/>
    <mergeCell ref="A427:D427"/>
    <mergeCell ref="G427:H427"/>
    <mergeCell ref="K427:L427"/>
    <mergeCell ref="M427:N427"/>
    <mergeCell ref="O427:P427"/>
    <mergeCell ref="A432:D432"/>
    <mergeCell ref="G432:H432"/>
    <mergeCell ref="K432:L432"/>
    <mergeCell ref="M432:N432"/>
    <mergeCell ref="O432:P432"/>
    <mergeCell ref="A433:D433"/>
    <mergeCell ref="G433:H433"/>
    <mergeCell ref="K433:L433"/>
    <mergeCell ref="M433:N433"/>
    <mergeCell ref="O433:P433"/>
    <mergeCell ref="A430:D430"/>
    <mergeCell ref="G430:H430"/>
    <mergeCell ref="K430:L430"/>
    <mergeCell ref="M430:N430"/>
    <mergeCell ref="O430:P430"/>
    <mergeCell ref="A431:D431"/>
    <mergeCell ref="G431:H431"/>
    <mergeCell ref="K431:L431"/>
    <mergeCell ref="M431:N431"/>
    <mergeCell ref="O431:P431"/>
    <mergeCell ref="A436:D436"/>
    <mergeCell ref="G436:H436"/>
    <mergeCell ref="K436:L436"/>
    <mergeCell ref="M436:N436"/>
    <mergeCell ref="O436:P436"/>
    <mergeCell ref="A437:D437"/>
    <mergeCell ref="G437:H437"/>
    <mergeCell ref="K437:L437"/>
    <mergeCell ref="M437:N437"/>
    <mergeCell ref="O437:P437"/>
    <mergeCell ref="A434:D434"/>
    <mergeCell ref="G434:H434"/>
    <mergeCell ref="K434:L434"/>
    <mergeCell ref="M434:N434"/>
    <mergeCell ref="O434:P434"/>
    <mergeCell ref="A435:D435"/>
    <mergeCell ref="G435:H435"/>
    <mergeCell ref="K435:L435"/>
    <mergeCell ref="M435:N435"/>
    <mergeCell ref="O435:P435"/>
    <mergeCell ref="A440:D440"/>
    <mergeCell ref="G440:H440"/>
    <mergeCell ref="K440:L440"/>
    <mergeCell ref="M440:N440"/>
    <mergeCell ref="O440:P440"/>
    <mergeCell ref="A441:D441"/>
    <mergeCell ref="G441:H441"/>
    <mergeCell ref="K441:L441"/>
    <mergeCell ref="M441:N441"/>
    <mergeCell ref="O441:P441"/>
    <mergeCell ref="A438:D438"/>
    <mergeCell ref="G438:H438"/>
    <mergeCell ref="K438:L438"/>
    <mergeCell ref="M438:N438"/>
    <mergeCell ref="O438:P438"/>
    <mergeCell ref="A439:D439"/>
    <mergeCell ref="G439:H439"/>
    <mergeCell ref="K439:L439"/>
    <mergeCell ref="M439:N439"/>
    <mergeCell ref="O439:P439"/>
    <mergeCell ref="A444:D444"/>
    <mergeCell ref="G444:H444"/>
    <mergeCell ref="K444:L444"/>
    <mergeCell ref="M444:N444"/>
    <mergeCell ref="O444:P444"/>
    <mergeCell ref="A445:D445"/>
    <mergeCell ref="G445:H445"/>
    <mergeCell ref="K445:L445"/>
    <mergeCell ref="M445:N445"/>
    <mergeCell ref="O445:P445"/>
    <mergeCell ref="A442:D442"/>
    <mergeCell ref="G442:H442"/>
    <mergeCell ref="K442:L442"/>
    <mergeCell ref="M442:N442"/>
    <mergeCell ref="O442:P442"/>
    <mergeCell ref="A443:D443"/>
    <mergeCell ref="G443:H443"/>
    <mergeCell ref="K443:L443"/>
    <mergeCell ref="M443:N443"/>
    <mergeCell ref="O443:P443"/>
    <mergeCell ref="A448:D448"/>
    <mergeCell ref="G448:H448"/>
    <mergeCell ref="K448:L448"/>
    <mergeCell ref="M448:N448"/>
    <mergeCell ref="O448:P448"/>
    <mergeCell ref="A449:D449"/>
    <mergeCell ref="G449:H449"/>
    <mergeCell ref="K449:L449"/>
    <mergeCell ref="M449:N449"/>
    <mergeCell ref="O449:P449"/>
    <mergeCell ref="A446:D446"/>
    <mergeCell ref="G446:H446"/>
    <mergeCell ref="K446:L446"/>
    <mergeCell ref="M446:N446"/>
    <mergeCell ref="O446:P446"/>
    <mergeCell ref="A447:D447"/>
    <mergeCell ref="G447:H447"/>
    <mergeCell ref="K447:L447"/>
    <mergeCell ref="M447:N447"/>
    <mergeCell ref="O447:P447"/>
    <mergeCell ref="A452:D452"/>
    <mergeCell ref="G452:H452"/>
    <mergeCell ref="K452:L452"/>
    <mergeCell ref="M452:N452"/>
    <mergeCell ref="O452:P452"/>
    <mergeCell ref="A453:D453"/>
    <mergeCell ref="G453:H453"/>
    <mergeCell ref="K453:L453"/>
    <mergeCell ref="M453:N453"/>
    <mergeCell ref="O453:P453"/>
    <mergeCell ref="A450:D450"/>
    <mergeCell ref="G450:H450"/>
    <mergeCell ref="K450:L450"/>
    <mergeCell ref="M450:N450"/>
    <mergeCell ref="O450:P450"/>
    <mergeCell ref="A451:D451"/>
    <mergeCell ref="G451:H451"/>
    <mergeCell ref="K451:L451"/>
    <mergeCell ref="M451:N451"/>
    <mergeCell ref="O451:P451"/>
    <mergeCell ref="A456:D456"/>
    <mergeCell ref="G456:H456"/>
    <mergeCell ref="K456:L456"/>
    <mergeCell ref="M456:N456"/>
    <mergeCell ref="O456:P456"/>
    <mergeCell ref="A457:D457"/>
    <mergeCell ref="G457:H457"/>
    <mergeCell ref="K457:L457"/>
    <mergeCell ref="M457:N457"/>
    <mergeCell ref="O457:P457"/>
    <mergeCell ref="A454:D454"/>
    <mergeCell ref="G454:H454"/>
    <mergeCell ref="K454:L454"/>
    <mergeCell ref="M454:N454"/>
    <mergeCell ref="O454:P454"/>
    <mergeCell ref="A455:D455"/>
    <mergeCell ref="G455:H455"/>
    <mergeCell ref="K455:L455"/>
    <mergeCell ref="M455:N455"/>
    <mergeCell ref="O455:P455"/>
    <mergeCell ref="A460:D460"/>
    <mergeCell ref="G460:H460"/>
    <mergeCell ref="K460:L460"/>
    <mergeCell ref="M460:N460"/>
    <mergeCell ref="O460:P460"/>
    <mergeCell ref="A461:D461"/>
    <mergeCell ref="G461:H461"/>
    <mergeCell ref="K461:L461"/>
    <mergeCell ref="M461:N461"/>
    <mergeCell ref="O461:P461"/>
    <mergeCell ref="A458:D458"/>
    <mergeCell ref="G458:H458"/>
    <mergeCell ref="K458:L458"/>
    <mergeCell ref="M458:N458"/>
    <mergeCell ref="O458:P458"/>
    <mergeCell ref="A459:D459"/>
    <mergeCell ref="G459:H459"/>
    <mergeCell ref="K459:L459"/>
    <mergeCell ref="M459:N459"/>
    <mergeCell ref="O459:P459"/>
    <mergeCell ref="A464:D464"/>
    <mergeCell ref="G464:H464"/>
    <mergeCell ref="K464:L464"/>
    <mergeCell ref="M464:N464"/>
    <mergeCell ref="O464:P464"/>
    <mergeCell ref="A465:D465"/>
    <mergeCell ref="G465:H465"/>
    <mergeCell ref="K465:L465"/>
    <mergeCell ref="M465:N465"/>
    <mergeCell ref="O465:P465"/>
    <mergeCell ref="A462:D462"/>
    <mergeCell ref="G462:H462"/>
    <mergeCell ref="K462:L462"/>
    <mergeCell ref="M462:N462"/>
    <mergeCell ref="O462:P462"/>
    <mergeCell ref="A463:D463"/>
    <mergeCell ref="G463:H463"/>
    <mergeCell ref="K463:L463"/>
    <mergeCell ref="M463:N463"/>
    <mergeCell ref="O463:P463"/>
    <mergeCell ref="A468:D468"/>
    <mergeCell ref="G468:H468"/>
    <mergeCell ref="K468:L468"/>
    <mergeCell ref="M468:N468"/>
    <mergeCell ref="O468:P468"/>
    <mergeCell ref="A469:D469"/>
    <mergeCell ref="G469:H469"/>
    <mergeCell ref="K469:L469"/>
    <mergeCell ref="M469:N469"/>
    <mergeCell ref="O469:P469"/>
    <mergeCell ref="A466:D466"/>
    <mergeCell ref="G466:H466"/>
    <mergeCell ref="K466:L466"/>
    <mergeCell ref="M466:N466"/>
    <mergeCell ref="O466:P466"/>
    <mergeCell ref="A467:D467"/>
    <mergeCell ref="G467:H467"/>
    <mergeCell ref="K467:L467"/>
    <mergeCell ref="M467:N467"/>
    <mergeCell ref="O467:P467"/>
    <mergeCell ref="A480:D480"/>
    <mergeCell ref="A481:D481"/>
    <mergeCell ref="N484:P484"/>
    <mergeCell ref="N487:P487"/>
    <mergeCell ref="A489:P489"/>
    <mergeCell ref="A491:P491"/>
    <mergeCell ref="A474:D474"/>
    <mergeCell ref="A475:D475"/>
    <mergeCell ref="A476:D476"/>
    <mergeCell ref="A477:D477"/>
    <mergeCell ref="A478:D478"/>
    <mergeCell ref="A479:D479"/>
    <mergeCell ref="G470:H470"/>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8"/>
  <sheetViews>
    <sheetView showZeros="0" tabSelected="1" view="pageBreakPreview" topLeftCell="A72" zoomScaleNormal="90" zoomScaleSheetLayoutView="100" workbookViewId="0">
      <selection activeCell="C73" sqref="C73:I73"/>
    </sheetView>
  </sheetViews>
  <sheetFormatPr defaultColWidth="8.85546875" defaultRowHeight="15.75" x14ac:dyDescent="0.25"/>
  <cols>
    <col min="1" max="1" width="10.42578125" style="1" customWidth="1"/>
    <col min="2" max="2" width="10" style="1" customWidth="1"/>
    <col min="3" max="3" width="7.425781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4">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4">
        <v>215</v>
      </c>
    </row>
    <row r="8" spans="1:16" s="91" customFormat="1" ht="23.45" hidden="1" customHeight="1" x14ac:dyDescent="0.25">
      <c r="A8" s="245" t="s">
        <v>7</v>
      </c>
      <c r="B8" s="245"/>
      <c r="C8" s="245"/>
      <c r="D8" s="284"/>
      <c r="E8" s="284"/>
      <c r="F8" s="284"/>
      <c r="G8" s="284"/>
      <c r="H8" s="284"/>
      <c r="I8" s="284"/>
      <c r="J8" s="284"/>
      <c r="K8" s="284"/>
      <c r="L8" s="284"/>
      <c r="M8" s="284"/>
      <c r="N8" s="284"/>
      <c r="O8" s="284"/>
      <c r="P8" s="94"/>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4">
        <v>2014</v>
      </c>
      <c r="J12" s="94">
        <v>2015</v>
      </c>
      <c r="K12" s="273">
        <v>2016</v>
      </c>
      <c r="L12" s="273"/>
      <c r="M12" s="273">
        <v>2017</v>
      </c>
      <c r="N12" s="273"/>
      <c r="O12" s="273">
        <v>2018</v>
      </c>
      <c r="P12" s="273"/>
    </row>
    <row r="13" spans="1:16" s="91" customFormat="1" ht="31.5" hidden="1" x14ac:dyDescent="0.25">
      <c r="A13" s="277"/>
      <c r="B13" s="289"/>
      <c r="C13" s="289"/>
      <c r="D13" s="278"/>
      <c r="E13" s="94" t="s">
        <v>9</v>
      </c>
      <c r="F13" s="115" t="s">
        <v>10</v>
      </c>
      <c r="G13" s="256" t="s">
        <v>11</v>
      </c>
      <c r="H13" s="257"/>
      <c r="I13" s="94" t="s">
        <v>11</v>
      </c>
      <c r="J13" s="94" t="s">
        <v>12</v>
      </c>
      <c r="K13" s="256" t="s">
        <v>13</v>
      </c>
      <c r="L13" s="257"/>
      <c r="M13" s="256" t="s">
        <v>14</v>
      </c>
      <c r="N13" s="257"/>
      <c r="O13" s="256" t="s">
        <v>14</v>
      </c>
      <c r="P13" s="257"/>
    </row>
    <row r="14" spans="1:16" s="91" customFormat="1" ht="23.45" hidden="1" customHeight="1" x14ac:dyDescent="0.25">
      <c r="A14" s="279" t="s">
        <v>15</v>
      </c>
      <c r="B14" s="279"/>
      <c r="C14" s="279"/>
      <c r="D14" s="279"/>
      <c r="E14" s="94"/>
      <c r="F14" s="94"/>
      <c r="G14" s="280" t="s">
        <v>16</v>
      </c>
      <c r="H14" s="281"/>
      <c r="I14" s="100" t="s">
        <v>16</v>
      </c>
      <c r="J14" s="99">
        <f>J15</f>
        <v>75758.100000000006</v>
      </c>
      <c r="K14" s="283">
        <f>K15</f>
        <v>56865.1</v>
      </c>
      <c r="L14" s="281"/>
      <c r="M14" s="283">
        <f>M15</f>
        <v>61800</v>
      </c>
      <c r="N14" s="281"/>
      <c r="O14" s="283">
        <f>O15</f>
        <v>66300</v>
      </c>
      <c r="P14" s="281"/>
    </row>
    <row r="15" spans="1:16" s="91" customFormat="1" ht="23.45" hidden="1" customHeight="1" x14ac:dyDescent="0.25">
      <c r="A15" s="279"/>
      <c r="B15" s="279"/>
      <c r="C15" s="279"/>
      <c r="D15" s="279"/>
      <c r="E15" s="98" t="s">
        <v>229</v>
      </c>
      <c r="F15" s="100"/>
      <c r="G15" s="280" t="s">
        <v>16</v>
      </c>
      <c r="H15" s="281"/>
      <c r="I15" s="100" t="s">
        <v>16</v>
      </c>
      <c r="J15" s="99">
        <f>J16+J17+J18+J19+J20+J21</f>
        <v>75758.100000000006</v>
      </c>
      <c r="K15" s="282">
        <f>K16+K17+K18+K19+K20+K21</f>
        <v>56865.1</v>
      </c>
      <c r="L15" s="271"/>
      <c r="M15" s="282">
        <f t="shared" ref="M15" si="0">M16+M17+M18+M19+M20+M21</f>
        <v>61800</v>
      </c>
      <c r="N15" s="271"/>
      <c r="O15" s="282">
        <f t="shared" ref="O15" si="1">O16+O17+O18+O19+O20+O21</f>
        <v>66300</v>
      </c>
      <c r="P15" s="271"/>
    </row>
    <row r="16" spans="1:16" s="91" customFormat="1" ht="23.45" hidden="1" customHeight="1" x14ac:dyDescent="0.25">
      <c r="A16" s="245" t="s">
        <v>18</v>
      </c>
      <c r="B16" s="245"/>
      <c r="C16" s="245"/>
      <c r="D16" s="245"/>
      <c r="E16" s="98" t="s">
        <v>229</v>
      </c>
      <c r="F16" s="101">
        <v>21</v>
      </c>
      <c r="G16" s="246" t="s">
        <v>16</v>
      </c>
      <c r="H16" s="246"/>
      <c r="I16" s="94" t="s">
        <v>16</v>
      </c>
      <c r="J16" s="103">
        <f>J81</f>
        <v>0</v>
      </c>
      <c r="K16" s="274">
        <f>K81</f>
        <v>0</v>
      </c>
      <c r="L16" s="246"/>
      <c r="M16" s="274">
        <f t="shared" ref="M16" si="2">M81</f>
        <v>0</v>
      </c>
      <c r="N16" s="246"/>
      <c r="O16" s="274">
        <f t="shared" ref="O16" si="3">O81</f>
        <v>0</v>
      </c>
      <c r="P16" s="246"/>
    </row>
    <row r="17" spans="1:16" s="91" customFormat="1" ht="23.45" hidden="1" customHeight="1" x14ac:dyDescent="0.25">
      <c r="A17" s="245" t="s">
        <v>19</v>
      </c>
      <c r="B17" s="245"/>
      <c r="C17" s="245"/>
      <c r="D17" s="245"/>
      <c r="E17" s="98" t="s">
        <v>229</v>
      </c>
      <c r="F17" s="101">
        <v>22</v>
      </c>
      <c r="G17" s="246" t="s">
        <v>16</v>
      </c>
      <c r="H17" s="246"/>
      <c r="I17" s="94" t="s">
        <v>16</v>
      </c>
      <c r="J17" s="103">
        <f>J102</f>
        <v>75758.100000000006</v>
      </c>
      <c r="K17" s="274">
        <f>K102</f>
        <v>56865.1</v>
      </c>
      <c r="L17" s="246"/>
      <c r="M17" s="274">
        <f t="shared" ref="M17" si="4">M102</f>
        <v>61800</v>
      </c>
      <c r="N17" s="246"/>
      <c r="O17" s="274">
        <f t="shared" ref="O17" si="5">O102</f>
        <v>66300</v>
      </c>
      <c r="P17" s="246"/>
    </row>
    <row r="18" spans="1:16" s="91" customFormat="1" ht="23.45" hidden="1" customHeight="1" x14ac:dyDescent="0.25">
      <c r="A18" s="245" t="s">
        <v>20</v>
      </c>
      <c r="B18" s="245"/>
      <c r="C18" s="245"/>
      <c r="D18" s="245"/>
      <c r="E18" s="98" t="s">
        <v>229</v>
      </c>
      <c r="F18" s="94">
        <v>27</v>
      </c>
      <c r="G18" s="246" t="s">
        <v>16</v>
      </c>
      <c r="H18" s="246"/>
      <c r="I18" s="94" t="s">
        <v>16</v>
      </c>
      <c r="J18" s="103">
        <f>J133</f>
        <v>0</v>
      </c>
      <c r="K18" s="274">
        <f>K133</f>
        <v>0</v>
      </c>
      <c r="L18" s="246"/>
      <c r="M18" s="274">
        <f t="shared" ref="M18" si="6">M133</f>
        <v>0</v>
      </c>
      <c r="N18" s="246"/>
      <c r="O18" s="274">
        <f t="shared" ref="O18" si="7">O133</f>
        <v>0</v>
      </c>
      <c r="P18" s="246"/>
    </row>
    <row r="19" spans="1:16" s="91" customFormat="1" ht="23.45" hidden="1" customHeight="1" x14ac:dyDescent="0.25">
      <c r="A19" s="245" t="s">
        <v>21</v>
      </c>
      <c r="B19" s="245"/>
      <c r="C19" s="245"/>
      <c r="D19" s="245"/>
      <c r="E19" s="98" t="s">
        <v>229</v>
      </c>
      <c r="F19" s="94">
        <v>28</v>
      </c>
      <c r="G19" s="246" t="s">
        <v>16</v>
      </c>
      <c r="H19" s="246"/>
      <c r="I19" s="94" t="s">
        <v>16</v>
      </c>
      <c r="J19" s="103">
        <f>J136</f>
        <v>0</v>
      </c>
      <c r="K19" s="274">
        <f>K136</f>
        <v>0</v>
      </c>
      <c r="L19" s="246"/>
      <c r="M19" s="274">
        <f t="shared" ref="M19" si="8">M136</f>
        <v>0</v>
      </c>
      <c r="N19" s="246"/>
      <c r="O19" s="274">
        <f t="shared" ref="O19" si="9">O136</f>
        <v>0</v>
      </c>
      <c r="P19" s="246"/>
    </row>
    <row r="20" spans="1:16" s="91" customFormat="1" ht="23.45" hidden="1" customHeight="1" x14ac:dyDescent="0.25">
      <c r="A20" s="245" t="s">
        <v>22</v>
      </c>
      <c r="B20" s="245"/>
      <c r="C20" s="245"/>
      <c r="D20" s="245"/>
      <c r="E20" s="98" t="s">
        <v>229</v>
      </c>
      <c r="F20" s="94">
        <v>31</v>
      </c>
      <c r="G20" s="246" t="s">
        <v>16</v>
      </c>
      <c r="H20" s="246"/>
      <c r="I20" s="94" t="s">
        <v>16</v>
      </c>
      <c r="J20" s="103">
        <f>J156</f>
        <v>0</v>
      </c>
      <c r="K20" s="274">
        <f>K156</f>
        <v>0</v>
      </c>
      <c r="L20" s="246"/>
      <c r="M20" s="274">
        <f t="shared" ref="M20" si="10">M156</f>
        <v>0</v>
      </c>
      <c r="N20" s="246"/>
      <c r="O20" s="274">
        <f t="shared" ref="O20" si="11">O156</f>
        <v>0</v>
      </c>
      <c r="P20" s="246"/>
    </row>
    <row r="21" spans="1:16" s="91" customFormat="1" ht="23.45" hidden="1" customHeight="1" x14ac:dyDescent="0.25">
      <c r="A21" s="260" t="s">
        <v>23</v>
      </c>
      <c r="B21" s="250"/>
      <c r="C21" s="250"/>
      <c r="D21" s="251"/>
      <c r="E21" s="98" t="s">
        <v>229</v>
      </c>
      <c r="F21" s="101">
        <v>33</v>
      </c>
      <c r="G21" s="246" t="s">
        <v>16</v>
      </c>
      <c r="H21" s="246"/>
      <c r="I21" s="94" t="s">
        <v>16</v>
      </c>
      <c r="J21" s="103">
        <f>J187</f>
        <v>0</v>
      </c>
      <c r="K21" s="274">
        <f>K187</f>
        <v>0</v>
      </c>
      <c r="L21" s="246"/>
      <c r="M21" s="274">
        <f t="shared" ref="M21" si="12">M187</f>
        <v>0</v>
      </c>
      <c r="N21" s="246"/>
      <c r="O21" s="274">
        <f t="shared" ref="O21" si="13">O187</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4">
        <v>2014</v>
      </c>
      <c r="J23" s="94">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4" t="s">
        <v>9</v>
      </c>
      <c r="F24" s="115" t="s">
        <v>10</v>
      </c>
      <c r="G24" s="256" t="s">
        <v>11</v>
      </c>
      <c r="H24" s="257"/>
      <c r="I24" s="94" t="s">
        <v>11</v>
      </c>
      <c r="J24" s="94"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100" t="s">
        <v>16</v>
      </c>
      <c r="J25" s="107">
        <f>J26+J30+J34</f>
        <v>75758.100000000006</v>
      </c>
      <c r="K25" s="258">
        <f t="shared" ref="K25" si="14">K26+K30+K34</f>
        <v>56865.1</v>
      </c>
      <c r="L25" s="259"/>
      <c r="M25" s="258">
        <f t="shared" ref="M25" si="15">M26+M30+M34</f>
        <v>61800</v>
      </c>
      <c r="N25" s="259"/>
      <c r="O25" s="258">
        <f t="shared" ref="O25" si="16">O26+O30+O34</f>
        <v>66300</v>
      </c>
      <c r="P25" s="259"/>
    </row>
    <row r="26" spans="1:16" s="91" customFormat="1" ht="32.450000000000003" hidden="1" customHeight="1" x14ac:dyDescent="0.25">
      <c r="A26" s="269" t="s">
        <v>27</v>
      </c>
      <c r="B26" s="270"/>
      <c r="C26" s="108">
        <v>200</v>
      </c>
      <c r="D26" s="109"/>
      <c r="E26" s="109"/>
      <c r="F26" s="109"/>
      <c r="G26" s="271" t="s">
        <v>16</v>
      </c>
      <c r="H26" s="271"/>
      <c r="I26" s="100" t="s">
        <v>16</v>
      </c>
      <c r="J26" s="111">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4"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4"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4"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4"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4"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4"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4"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4" t="s">
        <v>16</v>
      </c>
      <c r="J34" s="107">
        <f>J14-(J26+J30)</f>
        <v>75758.100000000006</v>
      </c>
      <c r="K34" s="258">
        <f t="shared" ref="K34:O34" si="19">K14-(K26+K30)</f>
        <v>56865.1</v>
      </c>
      <c r="L34" s="259"/>
      <c r="M34" s="258">
        <f t="shared" si="19"/>
        <v>61800</v>
      </c>
      <c r="N34" s="259"/>
      <c r="O34" s="258">
        <f t="shared" si="19"/>
        <v>66300</v>
      </c>
      <c r="P34" s="259"/>
    </row>
    <row r="35" spans="1:16" s="91" customFormat="1" ht="20.45" hidden="1" customHeight="1" x14ac:dyDescent="0.25">
      <c r="A35" s="260"/>
      <c r="B35" s="251"/>
      <c r="C35" s="105"/>
      <c r="D35" s="105"/>
      <c r="E35" s="106"/>
      <c r="F35" s="106"/>
      <c r="G35" s="256" t="s">
        <v>16</v>
      </c>
      <c r="H35" s="257"/>
      <c r="I35" s="94"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4"/>
      <c r="J40" s="94"/>
      <c r="K40" s="94"/>
      <c r="L40" s="94"/>
      <c r="M40" s="94"/>
      <c r="N40" s="94"/>
      <c r="O40" s="94"/>
      <c r="P40" s="94"/>
    </row>
    <row r="41" spans="1:16" s="120" customFormat="1" ht="20.45" hidden="1" customHeight="1" x14ac:dyDescent="0.25">
      <c r="A41" s="242" t="s">
        <v>41</v>
      </c>
      <c r="B41" s="242"/>
      <c r="C41" s="242"/>
      <c r="D41" s="117" t="s">
        <v>17</v>
      </c>
      <c r="E41" s="247" t="s">
        <v>42</v>
      </c>
      <c r="F41" s="248"/>
      <c r="G41" s="244">
        <f>G45+G46</f>
        <v>0</v>
      </c>
      <c r="H41" s="244"/>
      <c r="I41" s="118">
        <f>J41-G41</f>
        <v>56865.1</v>
      </c>
      <c r="J41" s="118">
        <f>K25</f>
        <v>56865.1</v>
      </c>
      <c r="K41" s="119">
        <f>K45+K46</f>
        <v>0</v>
      </c>
      <c r="L41" s="118">
        <f>M41-K41</f>
        <v>61800</v>
      </c>
      <c r="M41" s="118">
        <f>M25</f>
        <v>61800</v>
      </c>
      <c r="N41" s="119"/>
      <c r="O41" s="118"/>
      <c r="P41" s="118">
        <f>O25</f>
        <v>66300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56865.1</v>
      </c>
      <c r="J44" s="118">
        <f>J45+J46</f>
        <v>56865.1</v>
      </c>
      <c r="K44" s="119">
        <f>K45+K46</f>
        <v>0</v>
      </c>
      <c r="L44" s="118">
        <f t="shared" si="21"/>
        <v>61800</v>
      </c>
      <c r="M44" s="118">
        <f>M45+M46</f>
        <v>61800</v>
      </c>
      <c r="N44" s="119">
        <f>N45+N46</f>
        <v>0</v>
      </c>
      <c r="O44" s="118">
        <f t="shared" si="22"/>
        <v>66300</v>
      </c>
      <c r="P44" s="118">
        <f>P45+P46</f>
        <v>66300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-56865.1</v>
      </c>
      <c r="J46" s="118">
        <f>K34</f>
        <v>56865.1</v>
      </c>
      <c r="K46" s="119"/>
      <c r="L46" s="118">
        <f t="shared" ref="L46" si="23">K46-M46</f>
        <v>-61800</v>
      </c>
      <c r="M46" s="118">
        <f>M34</f>
        <v>61800</v>
      </c>
      <c r="N46" s="119"/>
      <c r="O46" s="118">
        <f t="shared" ref="O46" si="24">N46-P46</f>
        <v>-66300</v>
      </c>
      <c r="P46" s="118">
        <f>O34</f>
        <v>66300</v>
      </c>
    </row>
    <row r="47" spans="1:16" s="91" customFormat="1" ht="20.45" hidden="1" customHeight="1" x14ac:dyDescent="0.25">
      <c r="A47" s="245"/>
      <c r="B47" s="245"/>
      <c r="C47" s="245"/>
      <c r="D47" s="105"/>
      <c r="E47" s="246"/>
      <c r="F47" s="246"/>
      <c r="G47" s="246"/>
      <c r="H47" s="246"/>
      <c r="I47" s="118">
        <f t="shared" si="20"/>
        <v>0</v>
      </c>
      <c r="J47" s="94"/>
      <c r="K47" s="94"/>
      <c r="L47" s="94"/>
      <c r="M47" s="94"/>
      <c r="N47" s="94"/>
      <c r="O47" s="94"/>
      <c r="P47" s="94"/>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8">
        <v>2013</v>
      </c>
      <c r="L50" s="8">
        <v>2014</v>
      </c>
      <c r="M50" s="8">
        <v>2015</v>
      </c>
      <c r="N50" s="8">
        <v>2016</v>
      </c>
      <c r="O50" s="8">
        <v>2017</v>
      </c>
      <c r="P50" s="8">
        <v>2018</v>
      </c>
    </row>
    <row r="51" spans="1:16" ht="51.6" hidden="1" customHeight="1" x14ac:dyDescent="0.25">
      <c r="A51" s="214"/>
      <c r="B51" s="214"/>
      <c r="C51" s="24" t="s">
        <v>49</v>
      </c>
      <c r="D51" s="24" t="s">
        <v>50</v>
      </c>
      <c r="E51" s="13" t="s">
        <v>51</v>
      </c>
      <c r="F51" s="13" t="s">
        <v>52</v>
      </c>
      <c r="G51" s="13" t="s">
        <v>53</v>
      </c>
      <c r="H51" s="13"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303" t="s">
        <v>29</v>
      </c>
      <c r="B56" s="304"/>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163" t="s">
        <v>56</v>
      </c>
      <c r="B58" s="163"/>
      <c r="C58" s="163"/>
      <c r="D58" s="163"/>
      <c r="E58" s="163"/>
      <c r="F58" s="163"/>
      <c r="G58" s="163"/>
      <c r="H58" s="163"/>
      <c r="I58" s="163"/>
      <c r="J58" s="163"/>
      <c r="K58" s="163"/>
      <c r="L58" s="163"/>
      <c r="M58" s="163"/>
      <c r="N58" s="163"/>
      <c r="O58" s="163"/>
      <c r="P58" s="163"/>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257</v>
      </c>
      <c r="D60" s="229"/>
      <c r="E60" s="229"/>
      <c r="F60" s="229"/>
      <c r="G60" s="229"/>
      <c r="H60" s="229"/>
      <c r="I60" s="229"/>
      <c r="J60" s="229"/>
      <c r="K60" s="229"/>
      <c r="L60" s="229"/>
      <c r="M60" s="229"/>
      <c r="N60" s="230"/>
      <c r="O60" s="231" t="s">
        <v>256</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372</v>
      </c>
      <c r="D62" s="229"/>
      <c r="E62" s="229"/>
      <c r="F62" s="229"/>
      <c r="G62" s="229"/>
      <c r="H62" s="229"/>
      <c r="I62" s="229"/>
      <c r="J62" s="229"/>
      <c r="K62" s="229"/>
      <c r="L62" s="229"/>
      <c r="M62" s="229"/>
      <c r="N62" s="230"/>
      <c r="O62" s="231" t="s">
        <v>371</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45.75" customHeight="1" x14ac:dyDescent="0.25">
      <c r="A65" s="222" t="s">
        <v>61</v>
      </c>
      <c r="B65" s="223"/>
      <c r="C65" s="224"/>
      <c r="D65" s="207" t="s">
        <v>373</v>
      </c>
      <c r="E65" s="208"/>
      <c r="F65" s="208"/>
      <c r="G65" s="208"/>
      <c r="H65" s="208"/>
      <c r="I65" s="208"/>
      <c r="J65" s="208"/>
      <c r="K65" s="208"/>
      <c r="L65" s="208"/>
      <c r="M65" s="208"/>
      <c r="N65" s="208"/>
      <c r="O65" s="208"/>
      <c r="P65" s="209"/>
    </row>
    <row r="66" spans="1:16" ht="30.75" customHeight="1" x14ac:dyDescent="0.25">
      <c r="A66" s="225" t="s">
        <v>62</v>
      </c>
      <c r="B66" s="226"/>
      <c r="C66" s="227"/>
      <c r="D66" s="207" t="s">
        <v>374</v>
      </c>
      <c r="E66" s="208"/>
      <c r="F66" s="208"/>
      <c r="G66" s="208"/>
      <c r="H66" s="208"/>
      <c r="I66" s="208"/>
      <c r="J66" s="208"/>
      <c r="K66" s="208"/>
      <c r="L66" s="208"/>
      <c r="M66" s="208"/>
      <c r="N66" s="208"/>
      <c r="O66" s="208"/>
      <c r="P66" s="209"/>
    </row>
    <row r="67" spans="1:16" x14ac:dyDescent="0.25">
      <c r="A67" s="222" t="s">
        <v>63</v>
      </c>
      <c r="B67" s="223"/>
      <c r="C67" s="224"/>
      <c r="D67" s="207" t="s">
        <v>375</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134" t="s">
        <v>67</v>
      </c>
      <c r="B72" s="28" t="s">
        <v>68</v>
      </c>
      <c r="C72" s="207" t="s">
        <v>376</v>
      </c>
      <c r="D72" s="208"/>
      <c r="E72" s="208"/>
      <c r="F72" s="208"/>
      <c r="G72" s="208"/>
      <c r="H72" s="208"/>
      <c r="I72" s="209"/>
      <c r="J72" s="137" t="s">
        <v>69</v>
      </c>
      <c r="K72" s="8" t="s">
        <v>16</v>
      </c>
      <c r="L72" s="8" t="s">
        <v>16</v>
      </c>
      <c r="M72" s="125">
        <v>100</v>
      </c>
      <c r="N72" s="126">
        <v>100</v>
      </c>
      <c r="O72" s="126">
        <v>100</v>
      </c>
      <c r="P72" s="126">
        <v>100</v>
      </c>
    </row>
    <row r="73" spans="1:16" ht="31.5" customHeight="1" x14ac:dyDescent="0.25">
      <c r="A73" s="134" t="s">
        <v>71</v>
      </c>
      <c r="B73" s="138" t="s">
        <v>72</v>
      </c>
      <c r="C73" s="207" t="s">
        <v>377</v>
      </c>
      <c r="D73" s="208"/>
      <c r="E73" s="208"/>
      <c r="F73" s="208"/>
      <c r="G73" s="208"/>
      <c r="H73" s="208"/>
      <c r="I73" s="209"/>
      <c r="J73" s="29" t="s">
        <v>367</v>
      </c>
      <c r="K73" s="8" t="s">
        <v>16</v>
      </c>
      <c r="L73" s="8" t="s">
        <v>16</v>
      </c>
      <c r="M73" s="127">
        <v>75758.100000000006</v>
      </c>
      <c r="N73" s="127">
        <v>56865.1</v>
      </c>
      <c r="O73" s="127">
        <v>61800</v>
      </c>
      <c r="P73" s="127">
        <v>66300</v>
      </c>
    </row>
    <row r="74" spans="1:16" ht="31.5" customHeight="1" x14ac:dyDescent="0.25">
      <c r="A74" s="122" t="s">
        <v>76</v>
      </c>
      <c r="B74" s="29" t="s">
        <v>77</v>
      </c>
      <c r="C74" s="207" t="s">
        <v>378</v>
      </c>
      <c r="D74" s="208"/>
      <c r="E74" s="208"/>
      <c r="F74" s="208"/>
      <c r="G74" s="208"/>
      <c r="H74" s="208"/>
      <c r="I74" s="209"/>
      <c r="J74" s="29" t="s">
        <v>69</v>
      </c>
      <c r="K74" s="8" t="s">
        <v>16</v>
      </c>
      <c r="L74" s="8" t="s">
        <v>16</v>
      </c>
      <c r="M74" s="126">
        <v>100</v>
      </c>
      <c r="N74" s="126">
        <v>100</v>
      </c>
      <c r="O74" s="126">
        <v>100</v>
      </c>
      <c r="P74" s="126">
        <v>100</v>
      </c>
    </row>
    <row r="75" spans="1:16" ht="19.899999999999999" customHeight="1" x14ac:dyDescent="0.25"/>
    <row r="76" spans="1:16" x14ac:dyDescent="0.25">
      <c r="A76" s="210" t="s">
        <v>80</v>
      </c>
      <c r="B76" s="211"/>
      <c r="C76" s="211"/>
      <c r="D76" s="211"/>
      <c r="E76" s="211"/>
      <c r="F76" s="211"/>
      <c r="G76" s="211"/>
      <c r="H76" s="211"/>
      <c r="I76" s="211"/>
      <c r="J76" s="211"/>
      <c r="K76" s="211"/>
      <c r="L76" s="211"/>
      <c r="M76" s="211"/>
      <c r="N76" s="211"/>
      <c r="O76" s="211"/>
      <c r="P76" s="212"/>
    </row>
    <row r="77" spans="1:16" x14ac:dyDescent="0.25">
      <c r="A77" s="203" t="s">
        <v>8</v>
      </c>
      <c r="B77" s="204"/>
      <c r="C77" s="204"/>
      <c r="D77" s="205"/>
      <c r="E77" s="158" t="s">
        <v>2</v>
      </c>
      <c r="F77" s="160"/>
      <c r="G77" s="164">
        <v>2013</v>
      </c>
      <c r="H77" s="164"/>
      <c r="I77" s="8">
        <v>2014</v>
      </c>
      <c r="J77" s="8">
        <v>2015</v>
      </c>
      <c r="K77" s="206">
        <v>2016</v>
      </c>
      <c r="L77" s="206"/>
      <c r="M77" s="206">
        <v>2017</v>
      </c>
      <c r="N77" s="206"/>
      <c r="O77" s="206">
        <v>2018</v>
      </c>
      <c r="P77" s="206"/>
    </row>
    <row r="78" spans="1:16" ht="31.5" x14ac:dyDescent="0.25">
      <c r="A78" s="154"/>
      <c r="B78" s="155"/>
      <c r="C78" s="155"/>
      <c r="D78" s="156"/>
      <c r="E78" s="8" t="s">
        <v>81</v>
      </c>
      <c r="F78" s="13" t="s">
        <v>82</v>
      </c>
      <c r="G78" s="158" t="s">
        <v>11</v>
      </c>
      <c r="H78" s="160"/>
      <c r="I78" s="8" t="s">
        <v>11</v>
      </c>
      <c r="J78" s="8" t="s">
        <v>12</v>
      </c>
      <c r="K78" s="158" t="s">
        <v>13</v>
      </c>
      <c r="L78" s="160"/>
      <c r="M78" s="158" t="s">
        <v>14</v>
      </c>
      <c r="N78" s="160"/>
      <c r="O78" s="158" t="s">
        <v>14</v>
      </c>
      <c r="P78" s="160"/>
    </row>
    <row r="79" spans="1:16" s="35" customFormat="1" ht="30" customHeight="1" x14ac:dyDescent="0.2">
      <c r="A79" s="292" t="s">
        <v>269</v>
      </c>
      <c r="B79" s="293"/>
      <c r="C79" s="293"/>
      <c r="D79" s="294"/>
      <c r="E79" s="124" t="s">
        <v>270</v>
      </c>
      <c r="F79" s="32"/>
      <c r="G79" s="196" t="s">
        <v>16</v>
      </c>
      <c r="H79" s="196"/>
      <c r="I79" s="33" t="s">
        <v>16</v>
      </c>
      <c r="J79" s="140">
        <f>J80</f>
        <v>75758.100000000006</v>
      </c>
      <c r="K79" s="197">
        <f>K80</f>
        <v>56865.1</v>
      </c>
      <c r="L79" s="198"/>
      <c r="M79" s="201">
        <f>M80</f>
        <v>61800</v>
      </c>
      <c r="N79" s="202"/>
      <c r="O79" s="201">
        <f>O80</f>
        <v>66300</v>
      </c>
      <c r="P79" s="202"/>
    </row>
    <row r="80" spans="1:16" s="40" customFormat="1" ht="14.25" customHeight="1" x14ac:dyDescent="0.2">
      <c r="A80" s="174" t="s">
        <v>83</v>
      </c>
      <c r="B80" s="175"/>
      <c r="C80" s="175"/>
      <c r="D80" s="176"/>
      <c r="E80" s="36"/>
      <c r="F80" s="37">
        <v>200000</v>
      </c>
      <c r="G80" s="177" t="s">
        <v>16</v>
      </c>
      <c r="H80" s="177"/>
      <c r="I80" s="38" t="s">
        <v>16</v>
      </c>
      <c r="J80" s="141">
        <f>J81+J102+J133+J136+J156+J187</f>
        <v>75758.100000000006</v>
      </c>
      <c r="K80" s="194">
        <f>K81+K102+K133+K136+K156+K187</f>
        <v>56865.1</v>
      </c>
      <c r="L80" s="195"/>
      <c r="M80" s="194">
        <f t="shared" ref="M80" si="26">M81+M102+M133+M136+M156+M187</f>
        <v>61800</v>
      </c>
      <c r="N80" s="195"/>
      <c r="O80" s="194">
        <f t="shared" ref="O80" si="27">O81+O102+O133+O136+O156+O187</f>
        <v>66300</v>
      </c>
      <c r="P80" s="195"/>
    </row>
    <row r="81" spans="1:16" s="40" customFormat="1" ht="18" hidden="1" customHeight="1" x14ac:dyDescent="0.2">
      <c r="A81" s="174" t="s">
        <v>84</v>
      </c>
      <c r="B81" s="175"/>
      <c r="C81" s="175"/>
      <c r="D81" s="176"/>
      <c r="E81" s="41"/>
      <c r="F81" s="37">
        <v>210000</v>
      </c>
      <c r="G81" s="177" t="s">
        <v>16</v>
      </c>
      <c r="H81" s="177"/>
      <c r="I81" s="38" t="s">
        <v>16</v>
      </c>
      <c r="J81" s="141">
        <f>J82+J98</f>
        <v>0</v>
      </c>
      <c r="K81" s="199">
        <f>K82+K98</f>
        <v>0</v>
      </c>
      <c r="L81" s="200"/>
      <c r="M81" s="199">
        <f t="shared" ref="M81" si="28">M82+M98</f>
        <v>0</v>
      </c>
      <c r="N81" s="200"/>
      <c r="O81" s="199">
        <f t="shared" ref="O81" si="29">O82+O98</f>
        <v>0</v>
      </c>
      <c r="P81" s="200"/>
    </row>
    <row r="82" spans="1:16" s="46" customFormat="1" hidden="1" x14ac:dyDescent="0.25">
      <c r="A82" s="166" t="s">
        <v>85</v>
      </c>
      <c r="B82" s="167"/>
      <c r="C82" s="167"/>
      <c r="D82" s="168"/>
      <c r="E82" s="42"/>
      <c r="F82" s="43">
        <v>211000</v>
      </c>
      <c r="G82" s="169" t="s">
        <v>16</v>
      </c>
      <c r="H82" s="169"/>
      <c r="I82" s="44" t="s">
        <v>16</v>
      </c>
      <c r="J82" s="142">
        <f t="shared" ref="J82:K85" si="30">J211+J341</f>
        <v>0</v>
      </c>
      <c r="K82" s="192">
        <f t="shared" si="30"/>
        <v>0</v>
      </c>
      <c r="L82" s="193"/>
      <c r="M82" s="192">
        <f>M211+M341</f>
        <v>0</v>
      </c>
      <c r="N82" s="193"/>
      <c r="O82" s="192">
        <f>O211+O341</f>
        <v>0</v>
      </c>
      <c r="P82" s="193"/>
    </row>
    <row r="83" spans="1:16" s="46" customFormat="1" hidden="1" x14ac:dyDescent="0.25">
      <c r="A83" s="166" t="s">
        <v>86</v>
      </c>
      <c r="B83" s="167"/>
      <c r="C83" s="167"/>
      <c r="D83" s="168"/>
      <c r="E83" s="42"/>
      <c r="F83" s="43">
        <v>211100</v>
      </c>
      <c r="G83" s="169" t="s">
        <v>16</v>
      </c>
      <c r="H83" s="169"/>
      <c r="I83" s="44" t="s">
        <v>16</v>
      </c>
      <c r="J83" s="142">
        <f t="shared" si="30"/>
        <v>0</v>
      </c>
      <c r="K83" s="192">
        <f t="shared" si="30"/>
        <v>0</v>
      </c>
      <c r="L83" s="193"/>
      <c r="M83" s="192">
        <f>M212+M342</f>
        <v>0</v>
      </c>
      <c r="N83" s="193"/>
      <c r="O83" s="192">
        <f>O212+O342</f>
        <v>0</v>
      </c>
      <c r="P83" s="193"/>
    </row>
    <row r="84" spans="1:16" s="46" customFormat="1" hidden="1" x14ac:dyDescent="0.25">
      <c r="A84" s="166" t="s">
        <v>87</v>
      </c>
      <c r="B84" s="167"/>
      <c r="C84" s="167"/>
      <c r="D84" s="168"/>
      <c r="E84" s="42"/>
      <c r="F84" s="43">
        <v>211110</v>
      </c>
      <c r="G84" s="169" t="s">
        <v>16</v>
      </c>
      <c r="H84" s="169"/>
      <c r="I84" s="44" t="s">
        <v>16</v>
      </c>
      <c r="J84" s="142">
        <f t="shared" si="30"/>
        <v>0</v>
      </c>
      <c r="K84" s="192">
        <f t="shared" si="30"/>
        <v>0</v>
      </c>
      <c r="L84" s="193"/>
      <c r="M84" s="192">
        <f>M213+M343</f>
        <v>0</v>
      </c>
      <c r="N84" s="193"/>
      <c r="O84" s="192">
        <f>O213+O343</f>
        <v>0</v>
      </c>
      <c r="P84" s="193"/>
    </row>
    <row r="85" spans="1:16" s="46" customFormat="1" hidden="1" x14ac:dyDescent="0.25">
      <c r="A85" s="166" t="s">
        <v>88</v>
      </c>
      <c r="B85" s="167"/>
      <c r="C85" s="167"/>
      <c r="D85" s="168"/>
      <c r="E85" s="42"/>
      <c r="F85" s="43">
        <v>211120</v>
      </c>
      <c r="G85" s="169" t="s">
        <v>16</v>
      </c>
      <c r="H85" s="169"/>
      <c r="I85" s="44" t="s">
        <v>16</v>
      </c>
      <c r="J85" s="142">
        <f t="shared" si="30"/>
        <v>0</v>
      </c>
      <c r="K85" s="192">
        <f t="shared" si="30"/>
        <v>0</v>
      </c>
      <c r="L85" s="193"/>
      <c r="M85" s="192">
        <f>M214+M344</f>
        <v>0</v>
      </c>
      <c r="N85" s="193"/>
      <c r="O85" s="192">
        <f>O214+O344</f>
        <v>0</v>
      </c>
      <c r="P85" s="193"/>
    </row>
    <row r="86" spans="1:16" s="46" customFormat="1" hidden="1" x14ac:dyDescent="0.25">
      <c r="A86" s="166" t="s">
        <v>89</v>
      </c>
      <c r="B86" s="167"/>
      <c r="C86" s="167"/>
      <c r="D86" s="168"/>
      <c r="E86" s="42"/>
      <c r="F86" s="43">
        <v>211130</v>
      </c>
      <c r="G86" s="169" t="s">
        <v>16</v>
      </c>
      <c r="H86" s="169"/>
      <c r="I86" s="44" t="s">
        <v>16</v>
      </c>
      <c r="J86" s="142">
        <f t="shared" ref="J86:K101" si="31">J216+J345</f>
        <v>0</v>
      </c>
      <c r="K86" s="192">
        <f t="shared" si="31"/>
        <v>0</v>
      </c>
      <c r="L86" s="193"/>
      <c r="M86" s="192">
        <f t="shared" ref="M86:M101" si="32">M216+M345</f>
        <v>0</v>
      </c>
      <c r="N86" s="193"/>
      <c r="O86" s="192">
        <f t="shared" ref="O86:O101" si="33">O216+O345</f>
        <v>0</v>
      </c>
      <c r="P86" s="193"/>
    </row>
    <row r="87" spans="1:16" s="46" customFormat="1" hidden="1" x14ac:dyDescent="0.25">
      <c r="A87" s="166" t="s">
        <v>90</v>
      </c>
      <c r="B87" s="167"/>
      <c r="C87" s="167"/>
      <c r="D87" s="168"/>
      <c r="E87" s="42"/>
      <c r="F87" s="43">
        <v>211140</v>
      </c>
      <c r="G87" s="169" t="s">
        <v>16</v>
      </c>
      <c r="H87" s="169"/>
      <c r="I87" s="44" t="s">
        <v>16</v>
      </c>
      <c r="J87" s="142">
        <f t="shared" si="31"/>
        <v>0</v>
      </c>
      <c r="K87" s="192">
        <f t="shared" si="31"/>
        <v>0</v>
      </c>
      <c r="L87" s="193"/>
      <c r="M87" s="192">
        <f t="shared" si="32"/>
        <v>0</v>
      </c>
      <c r="N87" s="193"/>
      <c r="O87" s="192">
        <f t="shared" si="33"/>
        <v>0</v>
      </c>
      <c r="P87" s="193"/>
    </row>
    <row r="88" spans="1:16" s="46" customFormat="1" ht="24.75" hidden="1" customHeight="1" x14ac:dyDescent="0.25">
      <c r="A88" s="166" t="s">
        <v>91</v>
      </c>
      <c r="B88" s="167"/>
      <c r="C88" s="167"/>
      <c r="D88" s="168"/>
      <c r="E88" s="42"/>
      <c r="F88" s="42">
        <v>211150</v>
      </c>
      <c r="G88" s="169" t="s">
        <v>16</v>
      </c>
      <c r="H88" s="169"/>
      <c r="I88" s="44" t="s">
        <v>16</v>
      </c>
      <c r="J88" s="142">
        <f t="shared" si="31"/>
        <v>0</v>
      </c>
      <c r="K88" s="192">
        <f t="shared" si="31"/>
        <v>0</v>
      </c>
      <c r="L88" s="193"/>
      <c r="M88" s="192">
        <f t="shared" si="32"/>
        <v>0</v>
      </c>
      <c r="N88" s="193"/>
      <c r="O88" s="192">
        <f t="shared" si="33"/>
        <v>0</v>
      </c>
      <c r="P88" s="193"/>
    </row>
    <row r="89" spans="1:16" s="46" customFormat="1" hidden="1" x14ac:dyDescent="0.25">
      <c r="A89" s="166" t="s">
        <v>92</v>
      </c>
      <c r="B89" s="167"/>
      <c r="C89" s="167"/>
      <c r="D89" s="168"/>
      <c r="E89" s="47"/>
      <c r="F89" s="42">
        <v>211190</v>
      </c>
      <c r="G89" s="169" t="s">
        <v>16</v>
      </c>
      <c r="H89" s="169"/>
      <c r="I89" s="44" t="s">
        <v>16</v>
      </c>
      <c r="J89" s="142">
        <f t="shared" si="31"/>
        <v>0</v>
      </c>
      <c r="K89" s="192">
        <f t="shared" si="31"/>
        <v>0</v>
      </c>
      <c r="L89" s="193"/>
      <c r="M89" s="192">
        <f t="shared" si="32"/>
        <v>0</v>
      </c>
      <c r="N89" s="193"/>
      <c r="O89" s="192">
        <f t="shared" si="33"/>
        <v>0</v>
      </c>
      <c r="P89" s="193"/>
    </row>
    <row r="90" spans="1:16" s="46" customFormat="1" hidden="1" x14ac:dyDescent="0.25">
      <c r="A90" s="166" t="s">
        <v>93</v>
      </c>
      <c r="B90" s="167"/>
      <c r="C90" s="167"/>
      <c r="D90" s="168"/>
      <c r="E90" s="47"/>
      <c r="F90" s="42">
        <v>211200</v>
      </c>
      <c r="G90" s="169" t="s">
        <v>16</v>
      </c>
      <c r="H90" s="169"/>
      <c r="I90" s="44" t="s">
        <v>16</v>
      </c>
      <c r="J90" s="142">
        <f t="shared" si="31"/>
        <v>0</v>
      </c>
      <c r="K90" s="192">
        <f t="shared" si="31"/>
        <v>0</v>
      </c>
      <c r="L90" s="193"/>
      <c r="M90" s="192">
        <f t="shared" si="32"/>
        <v>0</v>
      </c>
      <c r="N90" s="193"/>
      <c r="O90" s="192">
        <f t="shared" si="33"/>
        <v>0</v>
      </c>
      <c r="P90" s="193"/>
    </row>
    <row r="91" spans="1:16" s="46" customFormat="1" hidden="1" x14ac:dyDescent="0.25">
      <c r="A91" s="166" t="s">
        <v>94</v>
      </c>
      <c r="B91" s="167"/>
      <c r="C91" s="167"/>
      <c r="D91" s="168"/>
      <c r="E91" s="47"/>
      <c r="F91" s="42">
        <v>211300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95</v>
      </c>
      <c r="B92" s="167"/>
      <c r="C92" s="167"/>
      <c r="D92" s="168"/>
      <c r="E92" s="47"/>
      <c r="F92" s="42">
        <v>211310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96</v>
      </c>
      <c r="B93" s="167"/>
      <c r="C93" s="167"/>
      <c r="D93" s="168"/>
      <c r="E93" s="47"/>
      <c r="F93" s="42">
        <v>211320</v>
      </c>
      <c r="G93" s="169" t="s">
        <v>16</v>
      </c>
      <c r="H93" s="169"/>
      <c r="I93" s="44" t="s">
        <v>16</v>
      </c>
      <c r="J93" s="142">
        <f t="shared" si="31"/>
        <v>0</v>
      </c>
      <c r="K93" s="192">
        <f t="shared" si="31"/>
        <v>0</v>
      </c>
      <c r="L93" s="193"/>
      <c r="M93" s="192">
        <f t="shared" si="32"/>
        <v>0</v>
      </c>
      <c r="N93" s="193"/>
      <c r="O93" s="192">
        <f t="shared" si="33"/>
        <v>0</v>
      </c>
      <c r="P93" s="193"/>
    </row>
    <row r="94" spans="1:16" s="46" customFormat="1" ht="24.75" hidden="1" customHeight="1" x14ac:dyDescent="0.25">
      <c r="A94" s="166" t="s">
        <v>97</v>
      </c>
      <c r="B94" s="167"/>
      <c r="C94" s="167"/>
      <c r="D94" s="168"/>
      <c r="E94" s="47"/>
      <c r="F94" s="42">
        <v>211330</v>
      </c>
      <c r="G94" s="169" t="s">
        <v>16</v>
      </c>
      <c r="H94" s="169"/>
      <c r="I94" s="44" t="s">
        <v>16</v>
      </c>
      <c r="J94" s="142">
        <f t="shared" si="31"/>
        <v>0</v>
      </c>
      <c r="K94" s="192">
        <f t="shared" si="31"/>
        <v>0</v>
      </c>
      <c r="L94" s="193"/>
      <c r="M94" s="192">
        <f t="shared" si="32"/>
        <v>0</v>
      </c>
      <c r="N94" s="193"/>
      <c r="O94" s="192">
        <f t="shared" si="33"/>
        <v>0</v>
      </c>
      <c r="P94" s="193"/>
    </row>
    <row r="95" spans="1:16" s="46" customFormat="1" ht="24.75" hidden="1" customHeight="1" x14ac:dyDescent="0.25">
      <c r="A95" s="166" t="s">
        <v>98</v>
      </c>
      <c r="B95" s="167"/>
      <c r="C95" s="167"/>
      <c r="D95" s="168"/>
      <c r="E95" s="47"/>
      <c r="F95" s="42">
        <v>211340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99</v>
      </c>
      <c r="B96" s="167"/>
      <c r="C96" s="167"/>
      <c r="D96" s="168"/>
      <c r="E96" s="47"/>
      <c r="F96" s="42">
        <v>211350</v>
      </c>
      <c r="G96" s="169" t="s">
        <v>16</v>
      </c>
      <c r="H96" s="169"/>
      <c r="I96" s="44" t="s">
        <v>16</v>
      </c>
      <c r="J96" s="142">
        <f t="shared" si="31"/>
        <v>0</v>
      </c>
      <c r="K96" s="192">
        <f t="shared" si="31"/>
        <v>0</v>
      </c>
      <c r="L96" s="193"/>
      <c r="M96" s="192">
        <f t="shared" si="32"/>
        <v>0</v>
      </c>
      <c r="N96" s="193"/>
      <c r="O96" s="192">
        <f t="shared" si="33"/>
        <v>0</v>
      </c>
      <c r="P96" s="193"/>
    </row>
    <row r="97" spans="1:16" s="46" customFormat="1" hidden="1" x14ac:dyDescent="0.25">
      <c r="A97" s="166" t="s">
        <v>100</v>
      </c>
      <c r="B97" s="167"/>
      <c r="C97" s="167"/>
      <c r="D97" s="168"/>
      <c r="E97" s="47"/>
      <c r="F97" s="42">
        <v>211390</v>
      </c>
      <c r="G97" s="169" t="s">
        <v>16</v>
      </c>
      <c r="H97" s="169"/>
      <c r="I97" s="44" t="s">
        <v>16</v>
      </c>
      <c r="J97" s="142">
        <f t="shared" si="31"/>
        <v>0</v>
      </c>
      <c r="K97" s="192">
        <f t="shared" si="31"/>
        <v>0</v>
      </c>
      <c r="L97" s="193"/>
      <c r="M97" s="192">
        <f t="shared" si="32"/>
        <v>0</v>
      </c>
      <c r="N97" s="193"/>
      <c r="O97" s="192">
        <f t="shared" si="33"/>
        <v>0</v>
      </c>
      <c r="P97" s="193"/>
    </row>
    <row r="98" spans="1:16" s="46" customFormat="1" hidden="1" x14ac:dyDescent="0.25">
      <c r="A98" s="166" t="s">
        <v>101</v>
      </c>
      <c r="B98" s="167"/>
      <c r="C98" s="167"/>
      <c r="D98" s="168"/>
      <c r="E98" s="47"/>
      <c r="F98" s="42">
        <v>212000</v>
      </c>
      <c r="G98" s="169" t="s">
        <v>16</v>
      </c>
      <c r="H98" s="169"/>
      <c r="I98" s="44" t="s">
        <v>16</v>
      </c>
      <c r="J98" s="142">
        <f t="shared" si="31"/>
        <v>0</v>
      </c>
      <c r="K98" s="192">
        <f t="shared" si="31"/>
        <v>0</v>
      </c>
      <c r="L98" s="193"/>
      <c r="M98" s="192">
        <f t="shared" si="32"/>
        <v>0</v>
      </c>
      <c r="N98" s="193"/>
      <c r="O98" s="192">
        <f t="shared" si="33"/>
        <v>0</v>
      </c>
      <c r="P98" s="193"/>
    </row>
    <row r="99" spans="1:16" s="46" customFormat="1" ht="22.5" hidden="1" customHeight="1" x14ac:dyDescent="0.25">
      <c r="A99" s="166" t="s">
        <v>102</v>
      </c>
      <c r="B99" s="167"/>
      <c r="C99" s="167"/>
      <c r="D99" s="168"/>
      <c r="E99" s="47"/>
      <c r="F99" s="42">
        <v>212100</v>
      </c>
      <c r="G99" s="169" t="s">
        <v>16</v>
      </c>
      <c r="H99" s="169"/>
      <c r="I99" s="44" t="s">
        <v>16</v>
      </c>
      <c r="J99" s="142">
        <f t="shared" si="31"/>
        <v>0</v>
      </c>
      <c r="K99" s="192">
        <f t="shared" si="31"/>
        <v>0</v>
      </c>
      <c r="L99" s="193"/>
      <c r="M99" s="192">
        <f t="shared" si="32"/>
        <v>0</v>
      </c>
      <c r="N99" s="193"/>
      <c r="O99" s="192">
        <f t="shared" si="33"/>
        <v>0</v>
      </c>
      <c r="P99" s="193"/>
    </row>
    <row r="100" spans="1:16" s="46" customFormat="1" ht="24" hidden="1" customHeight="1" x14ac:dyDescent="0.25">
      <c r="A100" s="166" t="s">
        <v>103</v>
      </c>
      <c r="B100" s="167"/>
      <c r="C100" s="167"/>
      <c r="D100" s="168"/>
      <c r="E100" s="47"/>
      <c r="F100" s="42">
        <v>212200</v>
      </c>
      <c r="G100" s="169" t="s">
        <v>16</v>
      </c>
      <c r="H100" s="169"/>
      <c r="I100" s="44" t="s">
        <v>16</v>
      </c>
      <c r="J100" s="142">
        <f t="shared" si="31"/>
        <v>0</v>
      </c>
      <c r="K100" s="192">
        <f t="shared" si="31"/>
        <v>0</v>
      </c>
      <c r="L100" s="193"/>
      <c r="M100" s="192">
        <f t="shared" si="32"/>
        <v>0</v>
      </c>
      <c r="N100" s="193"/>
      <c r="O100" s="192">
        <f t="shared" si="33"/>
        <v>0</v>
      </c>
      <c r="P100" s="193"/>
    </row>
    <row r="101" spans="1:16" s="46" customFormat="1" ht="22.5" hidden="1" customHeight="1" x14ac:dyDescent="0.25">
      <c r="A101" s="166" t="s">
        <v>104</v>
      </c>
      <c r="B101" s="167"/>
      <c r="C101" s="167"/>
      <c r="D101" s="168"/>
      <c r="E101" s="47"/>
      <c r="F101" s="42">
        <v>212210</v>
      </c>
      <c r="G101" s="169" t="s">
        <v>16</v>
      </c>
      <c r="H101" s="169"/>
      <c r="I101" s="44" t="s">
        <v>16</v>
      </c>
      <c r="J101" s="142">
        <f t="shared" si="31"/>
        <v>0</v>
      </c>
      <c r="K101" s="192">
        <f t="shared" si="31"/>
        <v>0</v>
      </c>
      <c r="L101" s="193"/>
      <c r="M101" s="192">
        <f t="shared" si="32"/>
        <v>0</v>
      </c>
      <c r="N101" s="193"/>
      <c r="O101" s="192">
        <f t="shared" si="33"/>
        <v>0</v>
      </c>
      <c r="P101" s="193"/>
    </row>
    <row r="102" spans="1:16" s="46" customFormat="1" x14ac:dyDescent="0.25">
      <c r="A102" s="174" t="s">
        <v>105</v>
      </c>
      <c r="B102" s="175"/>
      <c r="C102" s="175"/>
      <c r="D102" s="176"/>
      <c r="E102" s="41"/>
      <c r="F102" s="37">
        <v>220000</v>
      </c>
      <c r="G102" s="177" t="s">
        <v>16</v>
      </c>
      <c r="H102" s="177"/>
      <c r="I102" s="38" t="s">
        <v>16</v>
      </c>
      <c r="J102" s="141">
        <f>J120</f>
        <v>75758.100000000006</v>
      </c>
      <c r="K102" s="199">
        <f>K120</f>
        <v>56865.1</v>
      </c>
      <c r="L102" s="200"/>
      <c r="M102" s="199">
        <f>M120</f>
        <v>61800</v>
      </c>
      <c r="N102" s="200"/>
      <c r="O102" s="199">
        <f>O120</f>
        <v>66300</v>
      </c>
      <c r="P102" s="200"/>
    </row>
    <row r="103" spans="1:16" s="46" customFormat="1" hidden="1" x14ac:dyDescent="0.25">
      <c r="A103" s="166" t="s">
        <v>106</v>
      </c>
      <c r="B103" s="167"/>
      <c r="C103" s="167"/>
      <c r="D103" s="168"/>
      <c r="E103" s="48"/>
      <c r="F103" s="42">
        <v>222000</v>
      </c>
      <c r="G103" s="169" t="s">
        <v>16</v>
      </c>
      <c r="H103" s="169"/>
      <c r="I103" s="44" t="s">
        <v>16</v>
      </c>
      <c r="J103" s="142">
        <f t="shared" ref="J103:K118" si="34">J233+J362</f>
        <v>0</v>
      </c>
      <c r="K103" s="192">
        <f t="shared" si="34"/>
        <v>0</v>
      </c>
      <c r="L103" s="193"/>
      <c r="M103" s="192">
        <f t="shared" ref="M103:M132" si="35">M233+M362</f>
        <v>0</v>
      </c>
      <c r="N103" s="193"/>
      <c r="O103" s="192">
        <f t="shared" ref="O103:O132" si="36">O233+O362</f>
        <v>0</v>
      </c>
      <c r="P103" s="193"/>
    </row>
    <row r="104" spans="1:16" s="46" customFormat="1" hidden="1" x14ac:dyDescent="0.25">
      <c r="A104" s="166" t="s">
        <v>107</v>
      </c>
      <c r="B104" s="167"/>
      <c r="C104" s="167"/>
      <c r="D104" s="168"/>
      <c r="E104" s="48"/>
      <c r="F104" s="42">
        <v>222100</v>
      </c>
      <c r="G104" s="169" t="s">
        <v>16</v>
      </c>
      <c r="H104" s="169"/>
      <c r="I104" s="44" t="s">
        <v>16</v>
      </c>
      <c r="J104" s="142">
        <f t="shared" si="34"/>
        <v>0</v>
      </c>
      <c r="K104" s="192">
        <f t="shared" si="34"/>
        <v>0</v>
      </c>
      <c r="L104" s="193"/>
      <c r="M104" s="192">
        <f t="shared" si="35"/>
        <v>0</v>
      </c>
      <c r="N104" s="193"/>
      <c r="O104" s="192">
        <f t="shared" si="36"/>
        <v>0</v>
      </c>
      <c r="P104" s="193"/>
    </row>
    <row r="105" spans="1:16" s="46" customFormat="1" hidden="1" x14ac:dyDescent="0.25">
      <c r="A105" s="166" t="s">
        <v>108</v>
      </c>
      <c r="B105" s="167"/>
      <c r="C105" s="167"/>
      <c r="D105" s="168"/>
      <c r="E105" s="47"/>
      <c r="F105" s="42">
        <v>222110</v>
      </c>
      <c r="G105" s="169" t="s">
        <v>16</v>
      </c>
      <c r="H105" s="169"/>
      <c r="I105" s="44" t="s">
        <v>16</v>
      </c>
      <c r="J105" s="142">
        <f t="shared" si="34"/>
        <v>0</v>
      </c>
      <c r="K105" s="192">
        <f t="shared" si="34"/>
        <v>0</v>
      </c>
      <c r="L105" s="193"/>
      <c r="M105" s="192">
        <f t="shared" si="35"/>
        <v>0</v>
      </c>
      <c r="N105" s="193"/>
      <c r="O105" s="192">
        <f t="shared" si="36"/>
        <v>0</v>
      </c>
      <c r="P105" s="193"/>
    </row>
    <row r="106" spans="1:16" s="46" customFormat="1" hidden="1" x14ac:dyDescent="0.25">
      <c r="A106" s="166" t="s">
        <v>109</v>
      </c>
      <c r="B106" s="167"/>
      <c r="C106" s="167"/>
      <c r="D106" s="168"/>
      <c r="E106" s="47"/>
      <c r="F106" s="42">
        <v>222120</v>
      </c>
      <c r="G106" s="169" t="s">
        <v>16</v>
      </c>
      <c r="H106" s="169"/>
      <c r="I106" s="44" t="s">
        <v>16</v>
      </c>
      <c r="J106" s="142">
        <f t="shared" si="34"/>
        <v>0</v>
      </c>
      <c r="K106" s="192">
        <f t="shared" si="34"/>
        <v>0</v>
      </c>
      <c r="L106" s="193"/>
      <c r="M106" s="192">
        <f t="shared" si="35"/>
        <v>0</v>
      </c>
      <c r="N106" s="193"/>
      <c r="O106" s="192">
        <f t="shared" si="36"/>
        <v>0</v>
      </c>
      <c r="P106" s="193"/>
    </row>
    <row r="107" spans="1:16" s="46" customFormat="1" hidden="1" x14ac:dyDescent="0.25">
      <c r="A107" s="166" t="s">
        <v>110</v>
      </c>
      <c r="B107" s="167"/>
      <c r="C107" s="167"/>
      <c r="D107" s="168"/>
      <c r="E107" s="47"/>
      <c r="F107" s="42">
        <v>222130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111</v>
      </c>
      <c r="B108" s="167"/>
      <c r="C108" s="167"/>
      <c r="D108" s="168"/>
      <c r="E108" s="47"/>
      <c r="F108" s="42">
        <v>222140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112</v>
      </c>
      <c r="B109" s="167"/>
      <c r="C109" s="167"/>
      <c r="D109" s="168"/>
      <c r="E109" s="47"/>
      <c r="F109" s="42">
        <v>222190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113</v>
      </c>
      <c r="B110" s="167"/>
      <c r="C110" s="167"/>
      <c r="D110" s="168"/>
      <c r="E110" s="47"/>
      <c r="F110" s="42">
        <v>222200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114</v>
      </c>
      <c r="B111" s="167"/>
      <c r="C111" s="167"/>
      <c r="D111" s="168"/>
      <c r="E111" s="47"/>
      <c r="F111" s="42">
        <v>222210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115</v>
      </c>
      <c r="B112" s="167"/>
      <c r="C112" s="167"/>
      <c r="D112" s="168"/>
      <c r="E112" s="47"/>
      <c r="F112" s="42">
        <v>222220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116</v>
      </c>
      <c r="B113" s="167"/>
      <c r="C113" s="167"/>
      <c r="D113" s="168"/>
      <c r="E113" s="47"/>
      <c r="F113" s="42">
        <v>222300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117</v>
      </c>
      <c r="B114" s="167"/>
      <c r="C114" s="167"/>
      <c r="D114" s="168"/>
      <c r="E114" s="47"/>
      <c r="F114" s="42">
        <v>222400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118</v>
      </c>
      <c r="B115" s="167"/>
      <c r="C115" s="167"/>
      <c r="D115" s="168"/>
      <c r="E115" s="47"/>
      <c r="F115" s="42">
        <v>222500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119</v>
      </c>
      <c r="B116" s="167"/>
      <c r="C116" s="167"/>
      <c r="D116" s="168"/>
      <c r="E116" s="47"/>
      <c r="F116" s="42">
        <v>222600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120</v>
      </c>
      <c r="B117" s="167"/>
      <c r="C117" s="167"/>
      <c r="D117" s="168"/>
      <c r="E117" s="47"/>
      <c r="F117" s="42">
        <v>222700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121</v>
      </c>
      <c r="B118" s="167"/>
      <c r="C118" s="167"/>
      <c r="D118" s="168"/>
      <c r="E118" s="47"/>
      <c r="F118" s="42">
        <v>222710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122</v>
      </c>
      <c r="B119" s="167"/>
      <c r="C119" s="167"/>
      <c r="D119" s="168"/>
      <c r="E119" s="47"/>
      <c r="F119" s="42">
        <v>222720</v>
      </c>
      <c r="G119" s="169" t="s">
        <v>16</v>
      </c>
      <c r="H119" s="169"/>
      <c r="I119" s="44" t="s">
        <v>16</v>
      </c>
      <c r="J119" s="142">
        <f t="shared" ref="J119:K132" si="37">J249+J378</f>
        <v>0</v>
      </c>
      <c r="K119" s="192">
        <f t="shared" si="37"/>
        <v>0</v>
      </c>
      <c r="L119" s="193"/>
      <c r="M119" s="192">
        <f t="shared" si="35"/>
        <v>0</v>
      </c>
      <c r="N119" s="193"/>
      <c r="O119" s="192">
        <f t="shared" si="36"/>
        <v>0</v>
      </c>
      <c r="P119" s="193"/>
    </row>
    <row r="120" spans="1:16" s="46" customFormat="1" x14ac:dyDescent="0.25">
      <c r="A120" s="166" t="s">
        <v>123</v>
      </c>
      <c r="B120" s="167"/>
      <c r="C120" s="167"/>
      <c r="D120" s="168"/>
      <c r="E120" s="47"/>
      <c r="F120" s="42">
        <v>222800</v>
      </c>
      <c r="G120" s="169" t="s">
        <v>16</v>
      </c>
      <c r="H120" s="169"/>
      <c r="I120" s="44" t="s">
        <v>16</v>
      </c>
      <c r="J120" s="142">
        <f t="shared" si="37"/>
        <v>75758.100000000006</v>
      </c>
      <c r="K120" s="192">
        <v>56865.1</v>
      </c>
      <c r="L120" s="193"/>
      <c r="M120" s="192">
        <v>61800</v>
      </c>
      <c r="N120" s="193"/>
      <c r="O120" s="192">
        <v>66300</v>
      </c>
      <c r="P120" s="193"/>
    </row>
    <row r="121" spans="1:16" s="46" customFormat="1" x14ac:dyDescent="0.25">
      <c r="A121" s="166" t="s">
        <v>123</v>
      </c>
      <c r="B121" s="167"/>
      <c r="C121" s="167"/>
      <c r="D121" s="168"/>
      <c r="E121" s="47"/>
      <c r="F121" s="42">
        <v>222810</v>
      </c>
      <c r="G121" s="169" t="s">
        <v>16</v>
      </c>
      <c r="H121" s="169"/>
      <c r="I121" s="44" t="s">
        <v>16</v>
      </c>
      <c r="J121" s="142">
        <f t="shared" si="37"/>
        <v>75758.100000000006</v>
      </c>
      <c r="K121" s="192">
        <v>56865.1</v>
      </c>
      <c r="L121" s="193"/>
      <c r="M121" s="192">
        <v>61800</v>
      </c>
      <c r="N121" s="193"/>
      <c r="O121" s="192">
        <v>66300</v>
      </c>
      <c r="P121" s="193"/>
    </row>
    <row r="122" spans="1:16" s="46" customFormat="1" ht="24" hidden="1" customHeight="1" x14ac:dyDescent="0.25">
      <c r="A122" s="166" t="s">
        <v>124</v>
      </c>
      <c r="B122" s="167"/>
      <c r="C122" s="167"/>
      <c r="D122" s="168"/>
      <c r="E122" s="47"/>
      <c r="F122" s="42">
        <v>222820</v>
      </c>
      <c r="G122" s="169" t="s">
        <v>16</v>
      </c>
      <c r="H122" s="169"/>
      <c r="I122" s="44" t="s">
        <v>16</v>
      </c>
      <c r="J122" s="142">
        <f t="shared" si="37"/>
        <v>0</v>
      </c>
      <c r="K122" s="192">
        <f t="shared" si="37"/>
        <v>0</v>
      </c>
      <c r="L122" s="193"/>
      <c r="M122" s="192">
        <f t="shared" si="35"/>
        <v>0</v>
      </c>
      <c r="N122" s="193"/>
      <c r="O122" s="192">
        <f t="shared" si="36"/>
        <v>0</v>
      </c>
      <c r="P122" s="193"/>
    </row>
    <row r="123" spans="1:16" s="46" customFormat="1" hidden="1" x14ac:dyDescent="0.25">
      <c r="A123" s="166" t="s">
        <v>125</v>
      </c>
      <c r="B123" s="167"/>
      <c r="C123" s="167"/>
      <c r="D123" s="168"/>
      <c r="E123" s="47"/>
      <c r="F123" s="42">
        <v>222900</v>
      </c>
      <c r="G123" s="169" t="s">
        <v>16</v>
      </c>
      <c r="H123" s="169"/>
      <c r="I123" s="44" t="s">
        <v>16</v>
      </c>
      <c r="J123" s="142">
        <f t="shared" si="37"/>
        <v>0</v>
      </c>
      <c r="K123" s="192">
        <f t="shared" si="37"/>
        <v>0</v>
      </c>
      <c r="L123" s="193"/>
      <c r="M123" s="192">
        <f t="shared" si="35"/>
        <v>0</v>
      </c>
      <c r="N123" s="193"/>
      <c r="O123" s="192">
        <f t="shared" si="36"/>
        <v>0</v>
      </c>
      <c r="P123" s="193"/>
    </row>
    <row r="124" spans="1:16" s="46" customFormat="1" hidden="1" x14ac:dyDescent="0.25">
      <c r="A124" s="166" t="s">
        <v>126</v>
      </c>
      <c r="B124" s="167"/>
      <c r="C124" s="167"/>
      <c r="D124" s="168"/>
      <c r="E124" s="47"/>
      <c r="F124" s="42">
        <v>222910</v>
      </c>
      <c r="G124" s="169" t="s">
        <v>16</v>
      </c>
      <c r="H124" s="169"/>
      <c r="I124" s="44" t="s">
        <v>16</v>
      </c>
      <c r="J124" s="142">
        <f t="shared" si="37"/>
        <v>0</v>
      </c>
      <c r="K124" s="192">
        <f t="shared" si="37"/>
        <v>0</v>
      </c>
      <c r="L124" s="193"/>
      <c r="M124" s="192">
        <f t="shared" si="35"/>
        <v>0</v>
      </c>
      <c r="N124" s="193"/>
      <c r="O124" s="192">
        <f t="shared" si="36"/>
        <v>0</v>
      </c>
      <c r="P124" s="193"/>
    </row>
    <row r="125" spans="1:16" s="46" customFormat="1" hidden="1" x14ac:dyDescent="0.25">
      <c r="A125" s="166" t="s">
        <v>127</v>
      </c>
      <c r="B125" s="167"/>
      <c r="C125" s="167"/>
      <c r="D125" s="168"/>
      <c r="E125" s="47"/>
      <c r="F125" s="42">
        <v>222920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128</v>
      </c>
      <c r="B126" s="167"/>
      <c r="C126" s="167"/>
      <c r="D126" s="168"/>
      <c r="E126" s="47"/>
      <c r="F126" s="42">
        <v>222930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129</v>
      </c>
      <c r="B127" s="167"/>
      <c r="C127" s="167"/>
      <c r="D127" s="168"/>
      <c r="E127" s="47"/>
      <c r="F127" s="42">
        <v>222940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130</v>
      </c>
      <c r="B128" s="167"/>
      <c r="C128" s="167"/>
      <c r="D128" s="168"/>
      <c r="E128" s="47"/>
      <c r="F128" s="42">
        <v>222950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131</v>
      </c>
      <c r="B129" s="167"/>
      <c r="C129" s="167"/>
      <c r="D129" s="168"/>
      <c r="E129" s="47"/>
      <c r="F129" s="42">
        <v>222960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132</v>
      </c>
      <c r="B130" s="167"/>
      <c r="C130" s="167"/>
      <c r="D130" s="168"/>
      <c r="E130" s="47"/>
      <c r="F130" s="42">
        <v>222970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133</v>
      </c>
      <c r="B131" s="167"/>
      <c r="C131" s="167"/>
      <c r="D131" s="168"/>
      <c r="E131" s="47"/>
      <c r="F131" s="42">
        <v>222980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134</v>
      </c>
      <c r="B132" s="167"/>
      <c r="C132" s="167"/>
      <c r="D132" s="168"/>
      <c r="E132" s="47"/>
      <c r="F132" s="42">
        <v>222990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74" t="s">
        <v>135</v>
      </c>
      <c r="B133" s="175"/>
      <c r="C133" s="175"/>
      <c r="D133" s="176"/>
      <c r="E133" s="37"/>
      <c r="F133" s="37">
        <v>270000</v>
      </c>
      <c r="G133" s="177" t="s">
        <v>16</v>
      </c>
      <c r="H133" s="177"/>
      <c r="I133" s="38" t="s">
        <v>16</v>
      </c>
      <c r="J133" s="141">
        <f>J134+J135</f>
        <v>0</v>
      </c>
      <c r="K133" s="199">
        <f>K134+K135</f>
        <v>0</v>
      </c>
      <c r="L133" s="200"/>
      <c r="M133" s="199">
        <f t="shared" ref="M133" si="38">M134+M135</f>
        <v>0</v>
      </c>
      <c r="N133" s="200"/>
      <c r="O133" s="199">
        <f t="shared" ref="O133" si="39">O134+O135</f>
        <v>0</v>
      </c>
      <c r="P133" s="200"/>
    </row>
    <row r="134" spans="1:16" s="46" customFormat="1" hidden="1" x14ac:dyDescent="0.25">
      <c r="A134" s="166" t="s">
        <v>136</v>
      </c>
      <c r="B134" s="167"/>
      <c r="C134" s="167"/>
      <c r="D134" s="168"/>
      <c r="E134" s="47"/>
      <c r="F134" s="42">
        <v>271000</v>
      </c>
      <c r="G134" s="169" t="s">
        <v>16</v>
      </c>
      <c r="H134" s="169"/>
      <c r="I134" s="44" t="s">
        <v>16</v>
      </c>
      <c r="J134" s="142">
        <f>J264+J393</f>
        <v>0</v>
      </c>
      <c r="K134" s="192">
        <f>K264+K393</f>
        <v>0</v>
      </c>
      <c r="L134" s="193"/>
      <c r="M134" s="192">
        <f>M264+M393</f>
        <v>0</v>
      </c>
      <c r="N134" s="193"/>
      <c r="O134" s="192">
        <f>O264+O393</f>
        <v>0</v>
      </c>
      <c r="P134" s="193"/>
    </row>
    <row r="135" spans="1:16" s="46" customFormat="1" ht="22.5" hidden="1" customHeight="1" x14ac:dyDescent="0.25">
      <c r="A135" s="166" t="s">
        <v>137</v>
      </c>
      <c r="B135" s="167"/>
      <c r="C135" s="167"/>
      <c r="D135" s="168"/>
      <c r="E135" s="49"/>
      <c r="F135" s="49">
        <v>273500</v>
      </c>
      <c r="G135" s="169" t="s">
        <v>16</v>
      </c>
      <c r="H135" s="169"/>
      <c r="I135" s="44" t="s">
        <v>16</v>
      </c>
      <c r="J135" s="142">
        <f>J265+J394</f>
        <v>0</v>
      </c>
      <c r="K135" s="192">
        <f>K265+K394</f>
        <v>0</v>
      </c>
      <c r="L135" s="193"/>
      <c r="M135" s="192">
        <f>M265+M394</f>
        <v>0</v>
      </c>
      <c r="N135" s="193"/>
      <c r="O135" s="192">
        <f>O265+O394</f>
        <v>0</v>
      </c>
      <c r="P135" s="193"/>
    </row>
    <row r="136" spans="1:16" s="46" customFormat="1" hidden="1" x14ac:dyDescent="0.25">
      <c r="A136" s="174" t="s">
        <v>138</v>
      </c>
      <c r="B136" s="175"/>
      <c r="C136" s="175"/>
      <c r="D136" s="176"/>
      <c r="E136" s="50"/>
      <c r="F136" s="51">
        <v>280000</v>
      </c>
      <c r="G136" s="177" t="s">
        <v>16</v>
      </c>
      <c r="H136" s="177"/>
      <c r="I136" s="38" t="s">
        <v>16</v>
      </c>
      <c r="J136" s="141">
        <f>SUM(J137:J149)</f>
        <v>0</v>
      </c>
      <c r="K136" s="199">
        <f>SUM(K137:L149)</f>
        <v>0</v>
      </c>
      <c r="L136" s="200"/>
      <c r="M136" s="199">
        <f t="shared" ref="M136" si="40">SUM(M137:N149)</f>
        <v>0</v>
      </c>
      <c r="N136" s="200"/>
      <c r="O136" s="199">
        <f t="shared" ref="O136" si="41">SUM(O137:P149)</f>
        <v>0</v>
      </c>
      <c r="P136" s="200"/>
    </row>
    <row r="137" spans="1:16" s="46" customFormat="1" hidden="1" x14ac:dyDescent="0.25">
      <c r="A137" s="166" t="s">
        <v>139</v>
      </c>
      <c r="B137" s="167"/>
      <c r="C137" s="167"/>
      <c r="D137" s="168"/>
      <c r="E137" s="47"/>
      <c r="F137" s="42">
        <v>281000</v>
      </c>
      <c r="G137" s="169" t="s">
        <v>16</v>
      </c>
      <c r="H137" s="169"/>
      <c r="I137" s="44" t="s">
        <v>16</v>
      </c>
      <c r="J137" s="142">
        <f t="shared" ref="J137:K152" si="42">J267+J396</f>
        <v>0</v>
      </c>
      <c r="K137" s="192">
        <f t="shared" si="42"/>
        <v>0</v>
      </c>
      <c r="L137" s="193"/>
      <c r="M137" s="192">
        <f t="shared" ref="M137:M155" si="43">M267+M396</f>
        <v>0</v>
      </c>
      <c r="N137" s="193"/>
      <c r="O137" s="192">
        <f t="shared" ref="O137:O155" si="44">O267+O396</f>
        <v>0</v>
      </c>
      <c r="P137" s="193"/>
    </row>
    <row r="138" spans="1:16" s="46" customFormat="1" hidden="1" x14ac:dyDescent="0.25">
      <c r="A138" s="166" t="s">
        <v>140</v>
      </c>
      <c r="B138" s="167"/>
      <c r="C138" s="167"/>
      <c r="D138" s="168"/>
      <c r="E138" s="47"/>
      <c r="F138" s="42">
        <v>281200</v>
      </c>
      <c r="G138" s="169" t="s">
        <v>16</v>
      </c>
      <c r="H138" s="169"/>
      <c r="I138" s="44" t="s">
        <v>16</v>
      </c>
      <c r="J138" s="142">
        <f t="shared" si="42"/>
        <v>0</v>
      </c>
      <c r="K138" s="192">
        <f t="shared" si="42"/>
        <v>0</v>
      </c>
      <c r="L138" s="193"/>
      <c r="M138" s="192">
        <f t="shared" si="43"/>
        <v>0</v>
      </c>
      <c r="N138" s="193"/>
      <c r="O138" s="192">
        <f t="shared" si="44"/>
        <v>0</v>
      </c>
      <c r="P138" s="193"/>
    </row>
    <row r="139" spans="1:16" s="46" customFormat="1" hidden="1" x14ac:dyDescent="0.25">
      <c r="A139" s="166" t="s">
        <v>141</v>
      </c>
      <c r="B139" s="167"/>
      <c r="C139" s="167"/>
      <c r="D139" s="168"/>
      <c r="E139" s="47"/>
      <c r="F139" s="42">
        <v>281210</v>
      </c>
      <c r="G139" s="169" t="s">
        <v>16</v>
      </c>
      <c r="H139" s="169"/>
      <c r="I139" s="44" t="s">
        <v>16</v>
      </c>
      <c r="J139" s="142">
        <f t="shared" si="42"/>
        <v>0</v>
      </c>
      <c r="K139" s="192">
        <f t="shared" si="42"/>
        <v>0</v>
      </c>
      <c r="L139" s="193"/>
      <c r="M139" s="192">
        <f t="shared" si="43"/>
        <v>0</v>
      </c>
      <c r="N139" s="193"/>
      <c r="O139" s="192">
        <f t="shared" si="44"/>
        <v>0</v>
      </c>
      <c r="P139" s="193"/>
    </row>
    <row r="140" spans="1:16" s="46" customFormat="1" hidden="1" x14ac:dyDescent="0.25">
      <c r="A140" s="166" t="s">
        <v>142</v>
      </c>
      <c r="B140" s="167"/>
      <c r="C140" s="167"/>
      <c r="D140" s="168"/>
      <c r="E140" s="47"/>
      <c r="F140" s="42">
        <v>281211</v>
      </c>
      <c r="G140" s="169" t="s">
        <v>16</v>
      </c>
      <c r="H140" s="169"/>
      <c r="I140" s="44" t="s">
        <v>16</v>
      </c>
      <c r="J140" s="142">
        <f t="shared" si="42"/>
        <v>0</v>
      </c>
      <c r="K140" s="192">
        <f t="shared" si="42"/>
        <v>0</v>
      </c>
      <c r="L140" s="193"/>
      <c r="M140" s="192">
        <f t="shared" si="43"/>
        <v>0</v>
      </c>
      <c r="N140" s="193"/>
      <c r="O140" s="192">
        <f t="shared" si="44"/>
        <v>0</v>
      </c>
      <c r="P140" s="193"/>
    </row>
    <row r="141" spans="1:16" s="46" customFormat="1" hidden="1" x14ac:dyDescent="0.25">
      <c r="A141" s="166" t="s">
        <v>143</v>
      </c>
      <c r="B141" s="167"/>
      <c r="C141" s="167"/>
      <c r="D141" s="168"/>
      <c r="E141" s="47"/>
      <c r="F141" s="42">
        <v>281212</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144</v>
      </c>
      <c r="B142" s="167"/>
      <c r="C142" s="167"/>
      <c r="D142" s="168"/>
      <c r="E142" s="47"/>
      <c r="F142" s="42">
        <v>281220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145</v>
      </c>
      <c r="B143" s="167"/>
      <c r="C143" s="167"/>
      <c r="D143" s="168"/>
      <c r="E143" s="47"/>
      <c r="F143" s="42">
        <v>281221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146</v>
      </c>
      <c r="B144" s="167"/>
      <c r="C144" s="167"/>
      <c r="D144" s="168"/>
      <c r="E144" s="47"/>
      <c r="F144" s="42">
        <v>281222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147</v>
      </c>
      <c r="B145" s="167"/>
      <c r="C145" s="167"/>
      <c r="D145" s="168"/>
      <c r="E145" s="47"/>
      <c r="F145" s="42">
        <v>281230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148</v>
      </c>
      <c r="B146" s="167"/>
      <c r="C146" s="167"/>
      <c r="D146" s="168"/>
      <c r="E146" s="47"/>
      <c r="F146" s="42">
        <v>281800</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149</v>
      </c>
      <c r="B147" s="167"/>
      <c r="C147" s="167"/>
      <c r="D147" s="168"/>
      <c r="E147" s="47"/>
      <c r="F147" s="42">
        <v>281900</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150</v>
      </c>
      <c r="B148" s="167"/>
      <c r="C148" s="167"/>
      <c r="D148" s="168"/>
      <c r="E148" s="47"/>
      <c r="F148" s="42">
        <v>282000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151</v>
      </c>
      <c r="B149" s="167"/>
      <c r="C149" s="167"/>
      <c r="D149" s="168"/>
      <c r="E149" s="47"/>
      <c r="F149" s="42">
        <v>282100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74" t="s">
        <v>152</v>
      </c>
      <c r="B150" s="175"/>
      <c r="C150" s="175"/>
      <c r="D150" s="176"/>
      <c r="E150" s="41"/>
      <c r="F150" s="37">
        <v>290000</v>
      </c>
      <c r="G150" s="177" t="s">
        <v>16</v>
      </c>
      <c r="H150" s="177"/>
      <c r="I150" s="38" t="s">
        <v>16</v>
      </c>
      <c r="J150" s="141">
        <f t="shared" si="42"/>
        <v>0</v>
      </c>
      <c r="K150" s="199">
        <f t="shared" si="42"/>
        <v>0</v>
      </c>
      <c r="L150" s="200"/>
      <c r="M150" s="199">
        <f t="shared" si="43"/>
        <v>0</v>
      </c>
      <c r="N150" s="200"/>
      <c r="O150" s="199">
        <f t="shared" si="44"/>
        <v>0</v>
      </c>
      <c r="P150" s="200"/>
    </row>
    <row r="151" spans="1:16" s="46" customFormat="1" hidden="1" x14ac:dyDescent="0.25">
      <c r="A151" s="166" t="s">
        <v>153</v>
      </c>
      <c r="B151" s="167"/>
      <c r="C151" s="167"/>
      <c r="D151" s="168"/>
      <c r="E151" s="47"/>
      <c r="F151" s="42">
        <v>292220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154</v>
      </c>
      <c r="B152" s="167"/>
      <c r="C152" s="167"/>
      <c r="D152" s="168"/>
      <c r="E152" s="48"/>
      <c r="F152" s="42">
        <v>300000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66" t="s">
        <v>155</v>
      </c>
      <c r="B153" s="167"/>
      <c r="C153" s="167"/>
      <c r="D153" s="168"/>
      <c r="E153" s="52"/>
      <c r="F153" s="42">
        <v>300000</v>
      </c>
      <c r="G153" s="169" t="s">
        <v>16</v>
      </c>
      <c r="H153" s="169"/>
      <c r="I153" s="44" t="s">
        <v>16</v>
      </c>
      <c r="J153" s="142">
        <f t="shared" ref="J153:K155" si="45">J283+J412</f>
        <v>0</v>
      </c>
      <c r="K153" s="192">
        <f t="shared" si="45"/>
        <v>0</v>
      </c>
      <c r="L153" s="193"/>
      <c r="M153" s="192">
        <f t="shared" si="43"/>
        <v>0</v>
      </c>
      <c r="N153" s="193"/>
      <c r="O153" s="192">
        <f t="shared" si="44"/>
        <v>0</v>
      </c>
      <c r="P153" s="193"/>
    </row>
    <row r="154" spans="1:16" s="46" customFormat="1" hidden="1" x14ac:dyDescent="0.25">
      <c r="A154" s="166" t="s">
        <v>156</v>
      </c>
      <c r="B154" s="167"/>
      <c r="C154" s="167"/>
      <c r="D154" s="168"/>
      <c r="E154" s="52"/>
      <c r="F154" s="42">
        <v>319000</v>
      </c>
      <c r="G154" s="169" t="s">
        <v>16</v>
      </c>
      <c r="H154" s="169"/>
      <c r="I154" s="44" t="s">
        <v>16</v>
      </c>
      <c r="J154" s="142">
        <f t="shared" si="45"/>
        <v>0</v>
      </c>
      <c r="K154" s="192">
        <f t="shared" si="45"/>
        <v>0</v>
      </c>
      <c r="L154" s="193"/>
      <c r="M154" s="192">
        <f t="shared" si="43"/>
        <v>0</v>
      </c>
      <c r="N154" s="193"/>
      <c r="O154" s="192">
        <f t="shared" si="44"/>
        <v>0</v>
      </c>
      <c r="P154" s="193"/>
    </row>
    <row r="155" spans="1:16" s="46" customFormat="1" hidden="1" x14ac:dyDescent="0.25">
      <c r="A155" s="166" t="s">
        <v>157</v>
      </c>
      <c r="B155" s="167"/>
      <c r="C155" s="167"/>
      <c r="D155" s="168"/>
      <c r="E155" s="47"/>
      <c r="F155" s="42">
        <v>350000</v>
      </c>
      <c r="G155" s="169" t="s">
        <v>16</v>
      </c>
      <c r="H155" s="169"/>
      <c r="I155" s="44" t="s">
        <v>16</v>
      </c>
      <c r="J155" s="142">
        <f t="shared" si="45"/>
        <v>0</v>
      </c>
      <c r="K155" s="192">
        <f t="shared" si="45"/>
        <v>0</v>
      </c>
      <c r="L155" s="193"/>
      <c r="M155" s="192">
        <f t="shared" si="43"/>
        <v>0</v>
      </c>
      <c r="N155" s="193"/>
      <c r="O155" s="192">
        <f t="shared" si="44"/>
        <v>0</v>
      </c>
      <c r="P155" s="193"/>
    </row>
    <row r="156" spans="1:16" s="46" customFormat="1" hidden="1" x14ac:dyDescent="0.25">
      <c r="A156" s="174" t="s">
        <v>158</v>
      </c>
      <c r="B156" s="175"/>
      <c r="C156" s="175"/>
      <c r="D156" s="176"/>
      <c r="E156" s="41"/>
      <c r="F156" s="37">
        <v>310000</v>
      </c>
      <c r="G156" s="177" t="s">
        <v>16</v>
      </c>
      <c r="H156" s="177"/>
      <c r="I156" s="38" t="s">
        <v>16</v>
      </c>
      <c r="J156" s="141">
        <f>SUM(J157:J186)</f>
        <v>0</v>
      </c>
      <c r="K156" s="199">
        <f>SUM(K157:L186)</f>
        <v>0</v>
      </c>
      <c r="L156" s="200"/>
      <c r="M156" s="199">
        <f t="shared" ref="M156" si="46">SUM(M157:N186)</f>
        <v>0</v>
      </c>
      <c r="N156" s="200"/>
      <c r="O156" s="199">
        <f t="shared" ref="O156" si="47">SUM(O157:P186)</f>
        <v>0</v>
      </c>
      <c r="P156" s="200"/>
    </row>
    <row r="157" spans="1:16" s="46" customFormat="1" hidden="1" x14ac:dyDescent="0.25">
      <c r="A157" s="166" t="s">
        <v>159</v>
      </c>
      <c r="B157" s="167"/>
      <c r="C157" s="167"/>
      <c r="D157" s="168"/>
      <c r="E157" s="47"/>
      <c r="F157" s="42">
        <v>311000</v>
      </c>
      <c r="G157" s="169" t="s">
        <v>16</v>
      </c>
      <c r="H157" s="169"/>
      <c r="I157" s="44" t="s">
        <v>16</v>
      </c>
      <c r="J157" s="142">
        <f t="shared" ref="J157:K172" si="48">J287+J416</f>
        <v>0</v>
      </c>
      <c r="K157" s="192">
        <f t="shared" si="48"/>
        <v>0</v>
      </c>
      <c r="L157" s="193"/>
      <c r="M157" s="192">
        <f t="shared" ref="M157:M186" si="49">M287+M416</f>
        <v>0</v>
      </c>
      <c r="N157" s="193"/>
      <c r="O157" s="192">
        <f t="shared" ref="O157:O186" si="50">O287+O416</f>
        <v>0</v>
      </c>
      <c r="P157" s="193"/>
    </row>
    <row r="158" spans="1:16" s="46" customFormat="1" hidden="1" x14ac:dyDescent="0.25">
      <c r="A158" s="166" t="s">
        <v>160</v>
      </c>
      <c r="B158" s="167"/>
      <c r="C158" s="167"/>
      <c r="D158" s="168"/>
      <c r="E158" s="47"/>
      <c r="F158" s="42">
        <v>311100</v>
      </c>
      <c r="G158" s="169" t="s">
        <v>16</v>
      </c>
      <c r="H158" s="169"/>
      <c r="I158" s="44" t="s">
        <v>16</v>
      </c>
      <c r="J158" s="142">
        <f t="shared" si="48"/>
        <v>0</v>
      </c>
      <c r="K158" s="192">
        <f t="shared" si="48"/>
        <v>0</v>
      </c>
      <c r="L158" s="193"/>
      <c r="M158" s="192">
        <f t="shared" si="49"/>
        <v>0</v>
      </c>
      <c r="N158" s="193"/>
      <c r="O158" s="192">
        <f t="shared" si="50"/>
        <v>0</v>
      </c>
      <c r="P158" s="193"/>
    </row>
    <row r="159" spans="1:16" s="46" customFormat="1" hidden="1" x14ac:dyDescent="0.25">
      <c r="A159" s="166" t="s">
        <v>161</v>
      </c>
      <c r="B159" s="167"/>
      <c r="C159" s="167"/>
      <c r="D159" s="168"/>
      <c r="E159" s="47"/>
      <c r="F159" s="42">
        <v>311110</v>
      </c>
      <c r="G159" s="169" t="s">
        <v>16</v>
      </c>
      <c r="H159" s="169"/>
      <c r="I159" s="44" t="s">
        <v>16</v>
      </c>
      <c r="J159" s="142">
        <f t="shared" si="48"/>
        <v>0</v>
      </c>
      <c r="K159" s="192">
        <f t="shared" si="48"/>
        <v>0</v>
      </c>
      <c r="L159" s="193"/>
      <c r="M159" s="192">
        <f t="shared" si="49"/>
        <v>0</v>
      </c>
      <c r="N159" s="193"/>
      <c r="O159" s="192">
        <f t="shared" si="50"/>
        <v>0</v>
      </c>
      <c r="P159" s="193"/>
    </row>
    <row r="160" spans="1:16" s="46" customFormat="1" hidden="1" x14ac:dyDescent="0.25">
      <c r="A160" s="166" t="s">
        <v>162</v>
      </c>
      <c r="B160" s="167"/>
      <c r="C160" s="167"/>
      <c r="D160" s="168"/>
      <c r="E160" s="47"/>
      <c r="F160" s="42">
        <v>311120</v>
      </c>
      <c r="G160" s="169" t="s">
        <v>16</v>
      </c>
      <c r="H160" s="169"/>
      <c r="I160" s="44" t="s">
        <v>16</v>
      </c>
      <c r="J160" s="142">
        <f t="shared" si="48"/>
        <v>0</v>
      </c>
      <c r="K160" s="192">
        <f t="shared" si="48"/>
        <v>0</v>
      </c>
      <c r="L160" s="193"/>
      <c r="M160" s="192">
        <f t="shared" si="49"/>
        <v>0</v>
      </c>
      <c r="N160" s="193"/>
      <c r="O160" s="192">
        <f t="shared" si="50"/>
        <v>0</v>
      </c>
      <c r="P160" s="193"/>
    </row>
    <row r="161" spans="1:16" s="46" customFormat="1" hidden="1" x14ac:dyDescent="0.25">
      <c r="A161" s="166" t="s">
        <v>163</v>
      </c>
      <c r="B161" s="167"/>
      <c r="C161" s="167"/>
      <c r="D161" s="168"/>
      <c r="E161" s="47"/>
      <c r="F161" s="42">
        <v>311210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164</v>
      </c>
      <c r="B162" s="167"/>
      <c r="C162" s="167"/>
      <c r="D162" s="168"/>
      <c r="E162" s="47"/>
      <c r="F162" s="42">
        <v>312120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165</v>
      </c>
      <c r="B163" s="167"/>
      <c r="C163" s="167"/>
      <c r="D163" s="168"/>
      <c r="E163" s="47"/>
      <c r="F163" s="42">
        <v>313000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166</v>
      </c>
      <c r="B164" s="167"/>
      <c r="C164" s="167"/>
      <c r="D164" s="168"/>
      <c r="E164" s="47"/>
      <c r="F164" s="42">
        <v>313100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167</v>
      </c>
      <c r="B165" s="167"/>
      <c r="C165" s="167"/>
      <c r="D165" s="168"/>
      <c r="E165" s="47"/>
      <c r="F165" s="42">
        <v>313110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168</v>
      </c>
      <c r="B166" s="167"/>
      <c r="C166" s="167"/>
      <c r="D166" s="168"/>
      <c r="E166" s="47"/>
      <c r="F166" s="42">
        <v>313120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169</v>
      </c>
      <c r="B167" s="167"/>
      <c r="C167" s="167"/>
      <c r="D167" s="168"/>
      <c r="E167" s="47"/>
      <c r="F167" s="42">
        <v>313200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170</v>
      </c>
      <c r="B168" s="167"/>
      <c r="C168" s="167"/>
      <c r="D168" s="168"/>
      <c r="E168" s="47"/>
      <c r="F168" s="42">
        <v>313210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171</v>
      </c>
      <c r="B169" s="167"/>
      <c r="C169" s="167"/>
      <c r="D169" s="168"/>
      <c r="E169" s="47"/>
      <c r="F169" s="42">
        <v>314000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172</v>
      </c>
      <c r="B170" s="167"/>
      <c r="C170" s="167"/>
      <c r="D170" s="168"/>
      <c r="E170" s="47"/>
      <c r="F170" s="42">
        <v>314110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173</v>
      </c>
      <c r="B171" s="167"/>
      <c r="C171" s="167"/>
      <c r="D171" s="168"/>
      <c r="E171" s="47"/>
      <c r="F171" s="42">
        <v>314120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174</v>
      </c>
      <c r="B172" s="167"/>
      <c r="C172" s="167"/>
      <c r="D172" s="168"/>
      <c r="E172" s="47"/>
      <c r="F172" s="42">
        <v>314200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175</v>
      </c>
      <c r="B173" s="167"/>
      <c r="C173" s="167"/>
      <c r="D173" s="168"/>
      <c r="E173" s="47"/>
      <c r="F173" s="42">
        <v>315000</v>
      </c>
      <c r="G173" s="169" t="s">
        <v>16</v>
      </c>
      <c r="H173" s="169"/>
      <c r="I173" s="44" t="s">
        <v>16</v>
      </c>
      <c r="J173" s="142">
        <f t="shared" ref="J173:K186" si="51">J303+J432</f>
        <v>0</v>
      </c>
      <c r="K173" s="192">
        <f t="shared" si="51"/>
        <v>0</v>
      </c>
      <c r="L173" s="193"/>
      <c r="M173" s="192">
        <f t="shared" si="49"/>
        <v>0</v>
      </c>
      <c r="N173" s="193"/>
      <c r="O173" s="192">
        <f t="shared" si="50"/>
        <v>0</v>
      </c>
      <c r="P173" s="193"/>
    </row>
    <row r="174" spans="1:16" s="46" customFormat="1" hidden="1" x14ac:dyDescent="0.25">
      <c r="A174" s="166" t="s">
        <v>176</v>
      </c>
      <c r="B174" s="167"/>
      <c r="C174" s="167"/>
      <c r="D174" s="168"/>
      <c r="E174" s="49"/>
      <c r="F174" s="49">
        <v>315110</v>
      </c>
      <c r="G174" s="169" t="s">
        <v>16</v>
      </c>
      <c r="H174" s="169"/>
      <c r="I174" s="44" t="s">
        <v>16</v>
      </c>
      <c r="J174" s="142">
        <f t="shared" si="51"/>
        <v>0</v>
      </c>
      <c r="K174" s="192">
        <f t="shared" si="51"/>
        <v>0</v>
      </c>
      <c r="L174" s="193"/>
      <c r="M174" s="192">
        <f t="shared" si="49"/>
        <v>0</v>
      </c>
      <c r="N174" s="193"/>
      <c r="O174" s="192">
        <f t="shared" si="50"/>
        <v>0</v>
      </c>
      <c r="P174" s="193"/>
    </row>
    <row r="175" spans="1:16" s="46" customFormat="1" hidden="1" x14ac:dyDescent="0.25">
      <c r="A175" s="166" t="s">
        <v>177</v>
      </c>
      <c r="B175" s="167"/>
      <c r="C175" s="167"/>
      <c r="D175" s="168"/>
      <c r="E175" s="49"/>
      <c r="F175" s="49">
        <v>315120</v>
      </c>
      <c r="G175" s="169" t="s">
        <v>16</v>
      </c>
      <c r="H175" s="169"/>
      <c r="I175" s="44" t="s">
        <v>16</v>
      </c>
      <c r="J175" s="142">
        <f t="shared" si="51"/>
        <v>0</v>
      </c>
      <c r="K175" s="192">
        <f t="shared" si="51"/>
        <v>0</v>
      </c>
      <c r="L175" s="193"/>
      <c r="M175" s="192">
        <f t="shared" si="49"/>
        <v>0</v>
      </c>
      <c r="N175" s="193"/>
      <c r="O175" s="192">
        <f t="shared" si="50"/>
        <v>0</v>
      </c>
      <c r="P175" s="193"/>
    </row>
    <row r="176" spans="1:16" s="46" customFormat="1" hidden="1" x14ac:dyDescent="0.25">
      <c r="A176" s="166" t="s">
        <v>178</v>
      </c>
      <c r="B176" s="167"/>
      <c r="C176" s="167"/>
      <c r="D176" s="168"/>
      <c r="E176" s="49"/>
      <c r="F176" s="49">
        <v>316000</v>
      </c>
      <c r="G176" s="169" t="s">
        <v>16</v>
      </c>
      <c r="H176" s="169"/>
      <c r="I176" s="44" t="s">
        <v>16</v>
      </c>
      <c r="J176" s="142">
        <f t="shared" si="51"/>
        <v>0</v>
      </c>
      <c r="K176" s="192">
        <f t="shared" si="51"/>
        <v>0</v>
      </c>
      <c r="L176" s="193"/>
      <c r="M176" s="192">
        <f t="shared" si="49"/>
        <v>0</v>
      </c>
      <c r="N176" s="193"/>
      <c r="O176" s="192">
        <f t="shared" si="50"/>
        <v>0</v>
      </c>
      <c r="P176" s="193"/>
    </row>
    <row r="177" spans="1:16" s="46" customFormat="1" hidden="1" x14ac:dyDescent="0.25">
      <c r="A177" s="166" t="s">
        <v>179</v>
      </c>
      <c r="B177" s="167"/>
      <c r="C177" s="167"/>
      <c r="D177" s="168"/>
      <c r="E177" s="47"/>
      <c r="F177" s="42">
        <v>316110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180</v>
      </c>
      <c r="B178" s="167"/>
      <c r="C178" s="167"/>
      <c r="D178" s="168"/>
      <c r="E178" s="49"/>
      <c r="F178" s="49">
        <v>316120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181</v>
      </c>
      <c r="B179" s="167"/>
      <c r="C179" s="167"/>
      <c r="D179" s="168"/>
      <c r="E179" s="47"/>
      <c r="F179" s="42">
        <v>316210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182</v>
      </c>
      <c r="B180" s="167"/>
      <c r="C180" s="167"/>
      <c r="D180" s="168"/>
      <c r="E180" s="47"/>
      <c r="F180" s="42">
        <v>317000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183</v>
      </c>
      <c r="B181" s="167"/>
      <c r="C181" s="167"/>
      <c r="D181" s="168"/>
      <c r="E181" s="47"/>
      <c r="F181" s="42">
        <v>318000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184</v>
      </c>
      <c r="B182" s="167"/>
      <c r="C182" s="167"/>
      <c r="D182" s="168"/>
      <c r="E182" s="49"/>
      <c r="F182" s="49">
        <v>318110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185</v>
      </c>
      <c r="B183" s="167"/>
      <c r="C183" s="167"/>
      <c r="D183" s="168"/>
      <c r="E183" s="47"/>
      <c r="F183" s="42">
        <v>318120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186</v>
      </c>
      <c r="B184" s="167"/>
      <c r="C184" s="167"/>
      <c r="D184" s="168"/>
      <c r="E184" s="47"/>
      <c r="F184" s="42">
        <v>319000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187</v>
      </c>
      <c r="B185" s="167"/>
      <c r="C185" s="167"/>
      <c r="D185" s="168"/>
      <c r="E185" s="47"/>
      <c r="F185" s="42">
        <v>319100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188</v>
      </c>
      <c r="B186" s="167"/>
      <c r="C186" s="167"/>
      <c r="D186" s="168"/>
      <c r="E186" s="47"/>
      <c r="F186" s="42">
        <v>319200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74" t="s">
        <v>189</v>
      </c>
      <c r="B187" s="175"/>
      <c r="C187" s="175"/>
      <c r="D187" s="176"/>
      <c r="E187" s="50"/>
      <c r="F187" s="51">
        <v>330000</v>
      </c>
      <c r="G187" s="177" t="s">
        <v>16</v>
      </c>
      <c r="H187" s="177"/>
      <c r="I187" s="38" t="s">
        <v>16</v>
      </c>
      <c r="J187" s="141">
        <f>SUM(J188:J207)</f>
        <v>0</v>
      </c>
      <c r="K187" s="199">
        <f>SUM(K188:L207)</f>
        <v>0</v>
      </c>
      <c r="L187" s="200"/>
      <c r="M187" s="199">
        <f t="shared" ref="M187" si="52">SUM(M188:N207)</f>
        <v>0</v>
      </c>
      <c r="N187" s="200"/>
      <c r="O187" s="199">
        <f t="shared" ref="O187" si="53">SUM(O188:P207)</f>
        <v>0</v>
      </c>
      <c r="P187" s="200"/>
    </row>
    <row r="188" spans="1:16" s="46" customFormat="1" hidden="1" x14ac:dyDescent="0.25">
      <c r="A188" s="166" t="s">
        <v>190</v>
      </c>
      <c r="B188" s="167"/>
      <c r="C188" s="167"/>
      <c r="D188" s="168"/>
      <c r="E188" s="47"/>
      <c r="F188" s="42">
        <v>331000</v>
      </c>
      <c r="G188" s="169" t="s">
        <v>16</v>
      </c>
      <c r="H188" s="169"/>
      <c r="I188" s="44" t="s">
        <v>16</v>
      </c>
      <c r="J188" s="142">
        <f t="shared" ref="J188:K203" si="54">J318+J447</f>
        <v>0</v>
      </c>
      <c r="K188" s="192">
        <f t="shared" si="54"/>
        <v>0</v>
      </c>
      <c r="L188" s="193"/>
      <c r="M188" s="192">
        <f t="shared" ref="M188:M207" si="55">M318+M447</f>
        <v>0</v>
      </c>
      <c r="N188" s="193"/>
      <c r="O188" s="192">
        <f t="shared" ref="O188:O207" si="56">O318+O447</f>
        <v>0</v>
      </c>
      <c r="P188" s="193"/>
    </row>
    <row r="189" spans="1:16" s="46" customFormat="1" hidden="1" x14ac:dyDescent="0.25">
      <c r="A189" s="166" t="s">
        <v>191</v>
      </c>
      <c r="B189" s="167"/>
      <c r="C189" s="167"/>
      <c r="D189" s="168"/>
      <c r="E189" s="47"/>
      <c r="F189" s="42">
        <v>331110</v>
      </c>
      <c r="G189" s="169" t="s">
        <v>16</v>
      </c>
      <c r="H189" s="169"/>
      <c r="I189" s="44" t="s">
        <v>16</v>
      </c>
      <c r="J189" s="142">
        <f t="shared" si="54"/>
        <v>0</v>
      </c>
      <c r="K189" s="192">
        <f t="shared" si="54"/>
        <v>0</v>
      </c>
      <c r="L189" s="193"/>
      <c r="M189" s="192">
        <f t="shared" si="55"/>
        <v>0</v>
      </c>
      <c r="N189" s="193"/>
      <c r="O189" s="192">
        <f t="shared" si="56"/>
        <v>0</v>
      </c>
      <c r="P189" s="193"/>
    </row>
    <row r="190" spans="1:16" s="46" customFormat="1" hidden="1" x14ac:dyDescent="0.25">
      <c r="A190" s="166" t="s">
        <v>192</v>
      </c>
      <c r="B190" s="167"/>
      <c r="C190" s="167"/>
      <c r="D190" s="168"/>
      <c r="E190" s="49"/>
      <c r="F190" s="49">
        <v>331210</v>
      </c>
      <c r="G190" s="169" t="s">
        <v>16</v>
      </c>
      <c r="H190" s="169"/>
      <c r="I190" s="44" t="s">
        <v>16</v>
      </c>
      <c r="J190" s="142">
        <f t="shared" si="54"/>
        <v>0</v>
      </c>
      <c r="K190" s="192">
        <f t="shared" si="54"/>
        <v>0</v>
      </c>
      <c r="L190" s="193"/>
      <c r="M190" s="192">
        <f t="shared" si="55"/>
        <v>0</v>
      </c>
      <c r="N190" s="193"/>
      <c r="O190" s="192">
        <f t="shared" si="56"/>
        <v>0</v>
      </c>
      <c r="P190" s="193"/>
    </row>
    <row r="191" spans="1:16" s="46" customFormat="1" hidden="1" x14ac:dyDescent="0.25">
      <c r="A191" s="166" t="s">
        <v>193</v>
      </c>
      <c r="B191" s="167"/>
      <c r="C191" s="167"/>
      <c r="D191" s="168"/>
      <c r="E191" s="49"/>
      <c r="F191" s="49">
        <v>332000</v>
      </c>
      <c r="G191" s="169" t="s">
        <v>16</v>
      </c>
      <c r="H191" s="169"/>
      <c r="I191" s="44" t="s">
        <v>16</v>
      </c>
      <c r="J191" s="142">
        <f t="shared" si="54"/>
        <v>0</v>
      </c>
      <c r="K191" s="192">
        <f t="shared" si="54"/>
        <v>0</v>
      </c>
      <c r="L191" s="193"/>
      <c r="M191" s="192">
        <f t="shared" si="55"/>
        <v>0</v>
      </c>
      <c r="N191" s="193"/>
      <c r="O191" s="192">
        <f t="shared" si="56"/>
        <v>0</v>
      </c>
      <c r="P191" s="193"/>
    </row>
    <row r="192" spans="1:16" s="46" customFormat="1" hidden="1" x14ac:dyDescent="0.25">
      <c r="A192" s="166" t="s">
        <v>194</v>
      </c>
      <c r="B192" s="167"/>
      <c r="C192" s="167"/>
      <c r="D192" s="168"/>
      <c r="E192" s="49"/>
      <c r="F192" s="49">
        <v>332110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195</v>
      </c>
      <c r="B193" s="167"/>
      <c r="C193" s="167"/>
      <c r="D193" s="168"/>
      <c r="E193" s="47"/>
      <c r="F193" s="42">
        <v>332210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196</v>
      </c>
      <c r="B194" s="167"/>
      <c r="C194" s="167"/>
      <c r="D194" s="168"/>
      <c r="E194" s="47"/>
      <c r="F194" s="42">
        <v>333000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197</v>
      </c>
      <c r="B195" s="167"/>
      <c r="C195" s="167"/>
      <c r="D195" s="168"/>
      <c r="E195" s="47"/>
      <c r="F195" s="42">
        <v>333100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198</v>
      </c>
      <c r="B196" s="167"/>
      <c r="C196" s="167"/>
      <c r="D196" s="168"/>
      <c r="E196" s="47"/>
      <c r="F196" s="42">
        <v>333110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199</v>
      </c>
      <c r="B197" s="167"/>
      <c r="C197" s="167"/>
      <c r="D197" s="168"/>
      <c r="E197" s="47"/>
      <c r="F197" s="42">
        <v>334000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200</v>
      </c>
      <c r="B198" s="167"/>
      <c r="C198" s="167"/>
      <c r="D198" s="168"/>
      <c r="E198" s="47"/>
      <c r="F198" s="42">
        <v>334110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201</v>
      </c>
      <c r="B199" s="167"/>
      <c r="C199" s="167"/>
      <c r="D199" s="168"/>
      <c r="E199" s="47"/>
      <c r="F199" s="42">
        <v>335000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202</v>
      </c>
      <c r="B200" s="167"/>
      <c r="C200" s="167"/>
      <c r="D200" s="168"/>
      <c r="E200" s="47"/>
      <c r="F200" s="42">
        <v>335110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203</v>
      </c>
      <c r="B201" s="167"/>
      <c r="C201" s="167"/>
      <c r="D201" s="168"/>
      <c r="E201" s="47"/>
      <c r="F201" s="42">
        <v>336000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204</v>
      </c>
      <c r="B202" s="167"/>
      <c r="C202" s="167"/>
      <c r="D202" s="168"/>
      <c r="E202" s="47"/>
      <c r="F202" s="42">
        <v>336100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205</v>
      </c>
      <c r="B203" s="167"/>
      <c r="C203" s="167"/>
      <c r="D203" s="168"/>
      <c r="E203" s="47"/>
      <c r="F203" s="42">
        <v>336110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206</v>
      </c>
      <c r="B204" s="167"/>
      <c r="C204" s="167"/>
      <c r="D204" s="168"/>
      <c r="E204" s="49"/>
      <c r="F204" s="49">
        <v>337000</v>
      </c>
      <c r="G204" s="169" t="s">
        <v>16</v>
      </c>
      <c r="H204" s="169"/>
      <c r="I204" s="44" t="s">
        <v>16</v>
      </c>
      <c r="J204" s="142">
        <f t="shared" ref="J204:K207" si="57">J334+J463</f>
        <v>0</v>
      </c>
      <c r="K204" s="192">
        <f t="shared" si="57"/>
        <v>0</v>
      </c>
      <c r="L204" s="193"/>
      <c r="M204" s="192">
        <f t="shared" si="55"/>
        <v>0</v>
      </c>
      <c r="N204" s="193"/>
      <c r="O204" s="192">
        <f t="shared" si="56"/>
        <v>0</v>
      </c>
      <c r="P204" s="193"/>
    </row>
    <row r="205" spans="1:16" s="53" customFormat="1" hidden="1" x14ac:dyDescent="0.25">
      <c r="A205" s="166" t="s">
        <v>207</v>
      </c>
      <c r="B205" s="167"/>
      <c r="C205" s="167"/>
      <c r="D205" s="168"/>
      <c r="E205" s="47"/>
      <c r="F205" s="42">
        <v>337110</v>
      </c>
      <c r="G205" s="169" t="s">
        <v>16</v>
      </c>
      <c r="H205" s="169"/>
      <c r="I205" s="44" t="s">
        <v>16</v>
      </c>
      <c r="J205" s="142">
        <f t="shared" si="57"/>
        <v>0</v>
      </c>
      <c r="K205" s="192">
        <f t="shared" si="57"/>
        <v>0</v>
      </c>
      <c r="L205" s="193"/>
      <c r="M205" s="192">
        <f t="shared" si="55"/>
        <v>0</v>
      </c>
      <c r="N205" s="193"/>
      <c r="O205" s="192">
        <f t="shared" si="56"/>
        <v>0</v>
      </c>
      <c r="P205" s="193"/>
    </row>
    <row r="206" spans="1:16" s="53" customFormat="1" hidden="1" x14ac:dyDescent="0.25">
      <c r="A206" s="166" t="s">
        <v>208</v>
      </c>
      <c r="B206" s="167"/>
      <c r="C206" s="167"/>
      <c r="D206" s="168"/>
      <c r="E206" s="49"/>
      <c r="F206" s="49">
        <v>338000</v>
      </c>
      <c r="G206" s="169" t="s">
        <v>16</v>
      </c>
      <c r="H206" s="169"/>
      <c r="I206" s="44" t="s">
        <v>16</v>
      </c>
      <c r="J206" s="142">
        <f t="shared" si="57"/>
        <v>0</v>
      </c>
      <c r="K206" s="192">
        <f t="shared" si="57"/>
        <v>0</v>
      </c>
      <c r="L206" s="193"/>
      <c r="M206" s="192">
        <f t="shared" si="55"/>
        <v>0</v>
      </c>
      <c r="N206" s="193"/>
      <c r="O206" s="192">
        <f t="shared" si="56"/>
        <v>0</v>
      </c>
      <c r="P206" s="193"/>
    </row>
    <row r="207" spans="1:16" s="53" customFormat="1" hidden="1" x14ac:dyDescent="0.25">
      <c r="A207" s="166" t="s">
        <v>209</v>
      </c>
      <c r="B207" s="167"/>
      <c r="C207" s="167"/>
      <c r="D207" s="168"/>
      <c r="E207" s="47"/>
      <c r="F207" s="42">
        <v>338110</v>
      </c>
      <c r="G207" s="169" t="s">
        <v>16</v>
      </c>
      <c r="H207" s="169"/>
      <c r="I207" s="44" t="s">
        <v>16</v>
      </c>
      <c r="J207" s="142">
        <f t="shared" si="57"/>
        <v>0</v>
      </c>
      <c r="K207" s="192">
        <f t="shared" si="57"/>
        <v>0</v>
      </c>
      <c r="L207" s="193"/>
      <c r="M207" s="192">
        <f t="shared" si="55"/>
        <v>0</v>
      </c>
      <c r="N207" s="193"/>
      <c r="O207" s="192">
        <f t="shared" si="56"/>
        <v>0</v>
      </c>
      <c r="P207" s="193"/>
    </row>
    <row r="208" spans="1:16" s="53" customFormat="1" ht="32.25" customHeight="1" x14ac:dyDescent="0.25">
      <c r="A208" s="292"/>
      <c r="B208" s="293"/>
      <c r="C208" s="293"/>
      <c r="D208" s="294"/>
      <c r="E208" s="124"/>
      <c r="F208" s="32"/>
      <c r="G208" s="196" t="s">
        <v>16</v>
      </c>
      <c r="H208" s="196"/>
      <c r="I208" s="33" t="s">
        <v>16</v>
      </c>
      <c r="J208" s="140">
        <f>J209</f>
        <v>151516.20000000001</v>
      </c>
      <c r="K208" s="197">
        <f>K209</f>
        <v>56865.1</v>
      </c>
      <c r="L208" s="198"/>
      <c r="M208" s="197">
        <f t="shared" ref="M208" si="58">M209</f>
        <v>61800</v>
      </c>
      <c r="N208" s="198"/>
      <c r="O208" s="197">
        <f t="shared" ref="O208" si="59">O209</f>
        <v>66300</v>
      </c>
      <c r="P208" s="198"/>
    </row>
    <row r="209" spans="1:16" s="53" customFormat="1" ht="15.75" customHeight="1" x14ac:dyDescent="0.25">
      <c r="A209" s="174" t="s">
        <v>83</v>
      </c>
      <c r="B209" s="175"/>
      <c r="C209" s="175"/>
      <c r="D209" s="176"/>
      <c r="E209" s="36"/>
      <c r="F209" s="37">
        <v>200000</v>
      </c>
      <c r="G209" s="177" t="s">
        <v>16</v>
      </c>
      <c r="H209" s="177"/>
      <c r="I209" s="38" t="s">
        <v>16</v>
      </c>
      <c r="J209" s="141">
        <f>J210+J232+J263+J266+J286+J317</f>
        <v>151516.20000000001</v>
      </c>
      <c r="K209" s="194">
        <f>K210+K232+K263+K266+K280+K286+K317</f>
        <v>56865.1</v>
      </c>
      <c r="L209" s="195"/>
      <c r="M209" s="194">
        <f t="shared" ref="M209" si="60">M210+M232+M263+M266+M280+M286+M317</f>
        <v>61800</v>
      </c>
      <c r="N209" s="195"/>
      <c r="O209" s="194">
        <f t="shared" ref="O209" si="61">O210+O232+O263+O266+O280+O286+O317</f>
        <v>66300</v>
      </c>
      <c r="P209" s="195"/>
    </row>
    <row r="210" spans="1:16" s="53" customFormat="1" hidden="1" x14ac:dyDescent="0.25">
      <c r="A210" s="174" t="s">
        <v>84</v>
      </c>
      <c r="B210" s="175"/>
      <c r="C210" s="175"/>
      <c r="D210" s="176"/>
      <c r="E210" s="36"/>
      <c r="F210" s="37">
        <v>210000</v>
      </c>
      <c r="G210" s="177" t="s">
        <v>16</v>
      </c>
      <c r="H210" s="177"/>
      <c r="I210" s="38" t="s">
        <v>16</v>
      </c>
      <c r="J210" s="141">
        <f>J211+J228</f>
        <v>0</v>
      </c>
      <c r="K210" s="194">
        <f>K211+K228</f>
        <v>0</v>
      </c>
      <c r="L210" s="195"/>
      <c r="M210" s="194">
        <f>M211+M228</f>
        <v>0</v>
      </c>
      <c r="N210" s="195"/>
      <c r="O210" s="194">
        <f>O211+O228</f>
        <v>0</v>
      </c>
      <c r="P210" s="195"/>
    </row>
    <row r="211" spans="1:16" s="53" customFormat="1" hidden="1" x14ac:dyDescent="0.25">
      <c r="A211" s="166" t="s">
        <v>85</v>
      </c>
      <c r="B211" s="167"/>
      <c r="C211" s="167"/>
      <c r="D211" s="168"/>
      <c r="E211" s="54"/>
      <c r="F211" s="43">
        <v>211000</v>
      </c>
      <c r="G211" s="169" t="s">
        <v>16</v>
      </c>
      <c r="H211" s="169"/>
      <c r="I211" s="44" t="s">
        <v>16</v>
      </c>
      <c r="J211" s="142"/>
      <c r="K211" s="190"/>
      <c r="L211" s="191"/>
      <c r="M211" s="190"/>
      <c r="N211" s="191"/>
      <c r="O211" s="190"/>
      <c r="P211" s="191"/>
    </row>
    <row r="212" spans="1:16" s="53" customFormat="1" hidden="1" x14ac:dyDescent="0.25">
      <c r="A212" s="166" t="s">
        <v>86</v>
      </c>
      <c r="B212" s="167"/>
      <c r="C212" s="167"/>
      <c r="D212" s="168"/>
      <c r="E212" s="54"/>
      <c r="F212" s="43">
        <v>211100</v>
      </c>
      <c r="G212" s="169" t="s">
        <v>16</v>
      </c>
      <c r="H212" s="169"/>
      <c r="I212" s="44" t="s">
        <v>16</v>
      </c>
      <c r="J212" s="142"/>
      <c r="K212" s="190"/>
      <c r="L212" s="191"/>
      <c r="M212" s="190"/>
      <c r="N212" s="191"/>
      <c r="O212" s="190"/>
      <c r="P212" s="191"/>
    </row>
    <row r="213" spans="1:16" s="53" customFormat="1" hidden="1" x14ac:dyDescent="0.25">
      <c r="A213" s="166" t="s">
        <v>87</v>
      </c>
      <c r="B213" s="167"/>
      <c r="C213" s="167"/>
      <c r="D213" s="168"/>
      <c r="E213" s="54"/>
      <c r="F213" s="43">
        <v>211110</v>
      </c>
      <c r="G213" s="169" t="s">
        <v>16</v>
      </c>
      <c r="H213" s="169"/>
      <c r="I213" s="44" t="s">
        <v>16</v>
      </c>
      <c r="J213" s="142"/>
      <c r="K213" s="190"/>
      <c r="L213" s="191"/>
      <c r="M213" s="192"/>
      <c r="N213" s="193"/>
      <c r="O213" s="192"/>
      <c r="P213" s="193"/>
    </row>
    <row r="214" spans="1:16" s="53" customFormat="1" hidden="1" x14ac:dyDescent="0.25">
      <c r="A214" s="166" t="s">
        <v>88</v>
      </c>
      <c r="B214" s="167"/>
      <c r="C214" s="167"/>
      <c r="D214" s="168"/>
      <c r="E214" s="54"/>
      <c r="F214" s="43">
        <v>211120</v>
      </c>
      <c r="G214" s="169" t="s">
        <v>16</v>
      </c>
      <c r="H214" s="169"/>
      <c r="I214" s="44" t="s">
        <v>16</v>
      </c>
      <c r="J214" s="142"/>
      <c r="K214" s="190"/>
      <c r="L214" s="191"/>
      <c r="M214" s="192"/>
      <c r="N214" s="193"/>
      <c r="O214" s="192"/>
      <c r="P214" s="193"/>
    </row>
    <row r="215" spans="1:16" s="53" customFormat="1" hidden="1" x14ac:dyDescent="0.25">
      <c r="A215" s="55"/>
      <c r="B215" s="56"/>
      <c r="C215" s="56"/>
      <c r="D215" s="57"/>
      <c r="E215" s="54"/>
      <c r="F215" s="43"/>
      <c r="G215" s="58"/>
      <c r="H215" s="58"/>
      <c r="I215" s="44"/>
      <c r="J215" s="142"/>
      <c r="K215" s="190"/>
      <c r="L215" s="191"/>
      <c r="M215" s="192"/>
      <c r="N215" s="193"/>
      <c r="O215" s="192"/>
      <c r="P215" s="193"/>
    </row>
    <row r="216" spans="1:16" s="53" customFormat="1" hidden="1" x14ac:dyDescent="0.25">
      <c r="A216" s="166" t="s">
        <v>89</v>
      </c>
      <c r="B216" s="167"/>
      <c r="C216" s="167"/>
      <c r="D216" s="168"/>
      <c r="E216" s="54"/>
      <c r="F216" s="43">
        <v>211130</v>
      </c>
      <c r="G216" s="169" t="s">
        <v>16</v>
      </c>
      <c r="H216" s="169"/>
      <c r="I216" s="44" t="s">
        <v>16</v>
      </c>
      <c r="J216" s="142"/>
      <c r="K216" s="190"/>
      <c r="L216" s="191"/>
      <c r="M216" s="192"/>
      <c r="N216" s="193"/>
      <c r="O216" s="192"/>
      <c r="P216" s="193"/>
    </row>
    <row r="217" spans="1:16" s="53" customFormat="1" hidden="1" x14ac:dyDescent="0.25">
      <c r="A217" s="166" t="s">
        <v>90</v>
      </c>
      <c r="B217" s="167"/>
      <c r="C217" s="167"/>
      <c r="D217" s="168"/>
      <c r="E217" s="54"/>
      <c r="F217" s="43">
        <v>211140</v>
      </c>
      <c r="G217" s="169" t="s">
        <v>16</v>
      </c>
      <c r="H217" s="169"/>
      <c r="I217" s="44" t="s">
        <v>16</v>
      </c>
      <c r="J217" s="142"/>
      <c r="K217" s="190"/>
      <c r="L217" s="191"/>
      <c r="M217" s="192"/>
      <c r="N217" s="193"/>
      <c r="O217" s="192"/>
      <c r="P217" s="193"/>
    </row>
    <row r="218" spans="1:16" s="53" customFormat="1" hidden="1" x14ac:dyDescent="0.25">
      <c r="A218" s="166" t="s">
        <v>210</v>
      </c>
      <c r="B218" s="167"/>
      <c r="C218" s="167"/>
      <c r="D218" s="168"/>
      <c r="E218" s="54"/>
      <c r="F218" s="42">
        <v>211150</v>
      </c>
      <c r="G218" s="169" t="s">
        <v>16</v>
      </c>
      <c r="H218" s="169"/>
      <c r="I218" s="44" t="s">
        <v>16</v>
      </c>
      <c r="J218" s="142"/>
      <c r="K218" s="190"/>
      <c r="L218" s="191"/>
      <c r="M218" s="192"/>
      <c r="N218" s="193"/>
      <c r="O218" s="192"/>
      <c r="P218" s="193"/>
    </row>
    <row r="219" spans="1:16" s="53" customFormat="1" hidden="1" x14ac:dyDescent="0.25">
      <c r="A219" s="166" t="s">
        <v>92</v>
      </c>
      <c r="B219" s="167"/>
      <c r="C219" s="167"/>
      <c r="D219" s="168"/>
      <c r="E219" s="54"/>
      <c r="F219" s="42">
        <v>211190</v>
      </c>
      <c r="G219" s="169" t="s">
        <v>16</v>
      </c>
      <c r="H219" s="169"/>
      <c r="I219" s="44" t="s">
        <v>16</v>
      </c>
      <c r="J219" s="142"/>
      <c r="K219" s="190"/>
      <c r="L219" s="191"/>
      <c r="M219" s="192"/>
      <c r="N219" s="193"/>
      <c r="O219" s="192"/>
      <c r="P219" s="193"/>
    </row>
    <row r="220" spans="1:16" s="53" customFormat="1" hidden="1" x14ac:dyDescent="0.25">
      <c r="A220" s="166" t="s">
        <v>93</v>
      </c>
      <c r="B220" s="167"/>
      <c r="C220" s="167"/>
      <c r="D220" s="168"/>
      <c r="E220" s="54"/>
      <c r="F220" s="42">
        <v>211200</v>
      </c>
      <c r="G220" s="169" t="s">
        <v>16</v>
      </c>
      <c r="H220" s="169"/>
      <c r="I220" s="44" t="s">
        <v>16</v>
      </c>
      <c r="J220" s="142"/>
      <c r="K220" s="190"/>
      <c r="L220" s="191"/>
      <c r="M220" s="192"/>
      <c r="N220" s="193"/>
      <c r="O220" s="192"/>
      <c r="P220" s="193"/>
    </row>
    <row r="221" spans="1:16" s="53" customFormat="1" hidden="1" x14ac:dyDescent="0.25">
      <c r="A221" s="166" t="s">
        <v>94</v>
      </c>
      <c r="B221" s="167"/>
      <c r="C221" s="167"/>
      <c r="D221" s="168"/>
      <c r="E221" s="54"/>
      <c r="F221" s="42">
        <v>211300</v>
      </c>
      <c r="G221" s="169" t="s">
        <v>16</v>
      </c>
      <c r="H221" s="169"/>
      <c r="I221" s="44" t="s">
        <v>16</v>
      </c>
      <c r="J221" s="142"/>
      <c r="K221" s="190"/>
      <c r="L221" s="191"/>
      <c r="M221" s="192"/>
      <c r="N221" s="193"/>
      <c r="O221" s="192"/>
      <c r="P221" s="193"/>
    </row>
    <row r="222" spans="1:16" s="53" customFormat="1" hidden="1" x14ac:dyDescent="0.25">
      <c r="A222" s="166" t="s">
        <v>211</v>
      </c>
      <c r="B222" s="167"/>
      <c r="C222" s="167"/>
      <c r="D222" s="168"/>
      <c r="E222" s="54"/>
      <c r="F222" s="42">
        <v>211310</v>
      </c>
      <c r="G222" s="169" t="s">
        <v>16</v>
      </c>
      <c r="H222" s="169"/>
      <c r="I222" s="44" t="s">
        <v>16</v>
      </c>
      <c r="J222" s="142"/>
      <c r="K222" s="190"/>
      <c r="L222" s="191"/>
      <c r="M222" s="192"/>
      <c r="N222" s="193"/>
      <c r="O222" s="192"/>
      <c r="P222" s="193"/>
    </row>
    <row r="223" spans="1:16" s="53" customFormat="1" hidden="1" x14ac:dyDescent="0.25">
      <c r="A223" s="166" t="s">
        <v>212</v>
      </c>
      <c r="B223" s="167"/>
      <c r="C223" s="167"/>
      <c r="D223" s="168"/>
      <c r="E223" s="54"/>
      <c r="F223" s="42">
        <v>211320</v>
      </c>
      <c r="G223" s="169" t="s">
        <v>16</v>
      </c>
      <c r="H223" s="169"/>
      <c r="I223" s="44" t="s">
        <v>16</v>
      </c>
      <c r="J223" s="142"/>
      <c r="K223" s="190"/>
      <c r="L223" s="191"/>
      <c r="M223" s="192"/>
      <c r="N223" s="193"/>
      <c r="O223" s="192"/>
      <c r="P223" s="193"/>
    </row>
    <row r="224" spans="1:16" s="53" customFormat="1" hidden="1" x14ac:dyDescent="0.25">
      <c r="A224" s="166" t="s">
        <v>97</v>
      </c>
      <c r="B224" s="167"/>
      <c r="C224" s="167"/>
      <c r="D224" s="168"/>
      <c r="E224" s="54"/>
      <c r="F224" s="42">
        <v>211330</v>
      </c>
      <c r="G224" s="169" t="s">
        <v>16</v>
      </c>
      <c r="H224" s="169"/>
      <c r="I224" s="44" t="s">
        <v>16</v>
      </c>
      <c r="J224" s="142"/>
      <c r="K224" s="190"/>
      <c r="L224" s="191"/>
      <c r="M224" s="192"/>
      <c r="N224" s="193"/>
      <c r="O224" s="192"/>
      <c r="P224" s="193"/>
    </row>
    <row r="225" spans="1:16" s="53" customFormat="1" hidden="1" x14ac:dyDescent="0.25">
      <c r="A225" s="166" t="s">
        <v>98</v>
      </c>
      <c r="B225" s="167"/>
      <c r="C225" s="167"/>
      <c r="D225" s="168"/>
      <c r="E225" s="54"/>
      <c r="F225" s="42">
        <v>211340</v>
      </c>
      <c r="G225" s="169" t="s">
        <v>16</v>
      </c>
      <c r="H225" s="169"/>
      <c r="I225" s="44" t="s">
        <v>16</v>
      </c>
      <c r="J225" s="142"/>
      <c r="K225" s="190"/>
      <c r="L225" s="191"/>
      <c r="M225" s="192"/>
      <c r="N225" s="193"/>
      <c r="O225" s="192"/>
      <c r="P225" s="193"/>
    </row>
    <row r="226" spans="1:16" s="53" customFormat="1" hidden="1" x14ac:dyDescent="0.25">
      <c r="A226" s="166" t="s">
        <v>213</v>
      </c>
      <c r="B226" s="167"/>
      <c r="C226" s="167"/>
      <c r="D226" s="168"/>
      <c r="E226" s="54"/>
      <c r="F226" s="42">
        <v>211350</v>
      </c>
      <c r="G226" s="169" t="s">
        <v>16</v>
      </c>
      <c r="H226" s="169"/>
      <c r="I226" s="44" t="s">
        <v>16</v>
      </c>
      <c r="J226" s="142"/>
      <c r="K226" s="190"/>
      <c r="L226" s="191"/>
      <c r="M226" s="192"/>
      <c r="N226" s="193"/>
      <c r="O226" s="192"/>
      <c r="P226" s="193"/>
    </row>
    <row r="227" spans="1:16" s="53" customFormat="1" hidden="1" x14ac:dyDescent="0.25">
      <c r="A227" s="166" t="s">
        <v>100</v>
      </c>
      <c r="B227" s="167"/>
      <c r="C227" s="167"/>
      <c r="D227" s="168"/>
      <c r="E227" s="54"/>
      <c r="F227" s="42">
        <v>211390</v>
      </c>
      <c r="G227" s="169" t="s">
        <v>16</v>
      </c>
      <c r="H227" s="169"/>
      <c r="I227" s="44" t="s">
        <v>16</v>
      </c>
      <c r="J227" s="142"/>
      <c r="K227" s="190"/>
      <c r="L227" s="191"/>
      <c r="M227" s="192"/>
      <c r="N227" s="193"/>
      <c r="O227" s="192"/>
      <c r="P227" s="193"/>
    </row>
    <row r="228" spans="1:16" s="53" customFormat="1" hidden="1" x14ac:dyDescent="0.25">
      <c r="A228" s="174" t="s">
        <v>101</v>
      </c>
      <c r="B228" s="175"/>
      <c r="C228" s="175"/>
      <c r="D228" s="176"/>
      <c r="E228" s="36"/>
      <c r="F228" s="37">
        <v>212000</v>
      </c>
      <c r="G228" s="177" t="s">
        <v>16</v>
      </c>
      <c r="H228" s="177"/>
      <c r="I228" s="38" t="s">
        <v>16</v>
      </c>
      <c r="J228" s="141">
        <f>J229+J231</f>
        <v>0</v>
      </c>
      <c r="K228" s="194">
        <f>K229+K231</f>
        <v>0</v>
      </c>
      <c r="L228" s="195"/>
      <c r="M228" s="194">
        <f t="shared" ref="M228" si="62">M229+M231</f>
        <v>0</v>
      </c>
      <c r="N228" s="195"/>
      <c r="O228" s="194">
        <f t="shared" ref="O228" si="63">O229+O231</f>
        <v>0</v>
      </c>
      <c r="P228" s="195"/>
    </row>
    <row r="229" spans="1:16" s="53" customFormat="1" hidden="1" x14ac:dyDescent="0.25">
      <c r="A229" s="166" t="s">
        <v>102</v>
      </c>
      <c r="B229" s="167"/>
      <c r="C229" s="167"/>
      <c r="D229" s="168"/>
      <c r="E229" s="54"/>
      <c r="F229" s="42">
        <v>212100</v>
      </c>
      <c r="G229" s="169" t="s">
        <v>16</v>
      </c>
      <c r="H229" s="169"/>
      <c r="I229" s="44" t="s">
        <v>16</v>
      </c>
      <c r="J229" s="142"/>
      <c r="K229" s="190"/>
      <c r="L229" s="191"/>
      <c r="M229" s="192"/>
      <c r="N229" s="193"/>
      <c r="O229" s="192"/>
      <c r="P229" s="193"/>
    </row>
    <row r="230" spans="1:16" s="53" customFormat="1" hidden="1" x14ac:dyDescent="0.25">
      <c r="A230" s="166" t="s">
        <v>103</v>
      </c>
      <c r="B230" s="167"/>
      <c r="C230" s="167"/>
      <c r="D230" s="168"/>
      <c r="E230" s="54"/>
      <c r="F230" s="42">
        <v>212200</v>
      </c>
      <c r="G230" s="169" t="s">
        <v>16</v>
      </c>
      <c r="H230" s="169"/>
      <c r="I230" s="44" t="s">
        <v>16</v>
      </c>
      <c r="J230" s="142"/>
      <c r="K230" s="190"/>
      <c r="L230" s="191"/>
      <c r="M230" s="190"/>
      <c r="N230" s="191"/>
      <c r="O230" s="190"/>
      <c r="P230" s="191"/>
    </row>
    <row r="231" spans="1:16" s="53" customFormat="1" hidden="1" x14ac:dyDescent="0.25">
      <c r="A231" s="166" t="s">
        <v>104</v>
      </c>
      <c r="B231" s="167"/>
      <c r="C231" s="167"/>
      <c r="D231" s="168"/>
      <c r="E231" s="54"/>
      <c r="F231" s="42">
        <v>212210</v>
      </c>
      <c r="G231" s="169" t="s">
        <v>16</v>
      </c>
      <c r="H231" s="169"/>
      <c r="I231" s="44" t="s">
        <v>16</v>
      </c>
      <c r="J231" s="142"/>
      <c r="K231" s="190"/>
      <c r="L231" s="191"/>
      <c r="M231" s="192"/>
      <c r="N231" s="193"/>
      <c r="O231" s="192"/>
      <c r="P231" s="193"/>
    </row>
    <row r="232" spans="1:16" s="53" customFormat="1" x14ac:dyDescent="0.25">
      <c r="A232" s="174" t="s">
        <v>105</v>
      </c>
      <c r="B232" s="175"/>
      <c r="C232" s="175"/>
      <c r="D232" s="176"/>
      <c r="E232" s="36"/>
      <c r="F232" s="37">
        <v>220000</v>
      </c>
      <c r="G232" s="177" t="s">
        <v>16</v>
      </c>
      <c r="H232" s="177"/>
      <c r="I232" s="38" t="s">
        <v>16</v>
      </c>
      <c r="J232" s="141">
        <f>SUM(J233:J262)</f>
        <v>151516.20000000001</v>
      </c>
      <c r="K232" s="194">
        <f>K250</f>
        <v>56865.1</v>
      </c>
      <c r="L232" s="195"/>
      <c r="M232" s="194">
        <f>M250</f>
        <v>61800</v>
      </c>
      <c r="N232" s="195"/>
      <c r="O232" s="194">
        <f>O250</f>
        <v>66300</v>
      </c>
      <c r="P232" s="195"/>
    </row>
    <row r="233" spans="1:16" s="53" customFormat="1" hidden="1" x14ac:dyDescent="0.25">
      <c r="A233" s="166" t="s">
        <v>106</v>
      </c>
      <c r="B233" s="167"/>
      <c r="C233" s="167"/>
      <c r="D233" s="168"/>
      <c r="E233" s="54"/>
      <c r="F233" s="42">
        <v>222000</v>
      </c>
      <c r="G233" s="169" t="s">
        <v>16</v>
      </c>
      <c r="H233" s="169"/>
      <c r="I233" s="44" t="s">
        <v>16</v>
      </c>
      <c r="J233" s="142"/>
      <c r="K233" s="190"/>
      <c r="L233" s="191"/>
      <c r="M233" s="192"/>
      <c r="N233" s="193"/>
      <c r="O233" s="192"/>
      <c r="P233" s="193"/>
    </row>
    <row r="234" spans="1:16" s="53" customFormat="1" hidden="1" x14ac:dyDescent="0.25">
      <c r="A234" s="166" t="s">
        <v>107</v>
      </c>
      <c r="B234" s="167"/>
      <c r="C234" s="167"/>
      <c r="D234" s="168"/>
      <c r="E234" s="54"/>
      <c r="F234" s="42">
        <v>222100</v>
      </c>
      <c r="G234" s="169" t="s">
        <v>16</v>
      </c>
      <c r="H234" s="169"/>
      <c r="I234" s="44" t="s">
        <v>16</v>
      </c>
      <c r="J234" s="142"/>
      <c r="K234" s="190"/>
      <c r="L234" s="191"/>
      <c r="M234" s="192"/>
      <c r="N234" s="193"/>
      <c r="O234" s="192"/>
      <c r="P234" s="193"/>
    </row>
    <row r="235" spans="1:16" s="53" customFormat="1" hidden="1" x14ac:dyDescent="0.25">
      <c r="A235" s="166" t="s">
        <v>108</v>
      </c>
      <c r="B235" s="167"/>
      <c r="C235" s="167"/>
      <c r="D235" s="168"/>
      <c r="E235" s="54"/>
      <c r="F235" s="42">
        <v>222110</v>
      </c>
      <c r="G235" s="169" t="s">
        <v>16</v>
      </c>
      <c r="H235" s="169"/>
      <c r="I235" s="44" t="s">
        <v>16</v>
      </c>
      <c r="J235" s="142"/>
      <c r="K235" s="190"/>
      <c r="L235" s="191"/>
      <c r="M235" s="192"/>
      <c r="N235" s="193"/>
      <c r="O235" s="192"/>
      <c r="P235" s="193"/>
    </row>
    <row r="236" spans="1:16" s="53" customFormat="1" hidden="1" x14ac:dyDescent="0.25">
      <c r="A236" s="166" t="s">
        <v>109</v>
      </c>
      <c r="B236" s="167"/>
      <c r="C236" s="167"/>
      <c r="D236" s="168"/>
      <c r="E236" s="54"/>
      <c r="F236" s="42">
        <v>222120</v>
      </c>
      <c r="G236" s="169" t="s">
        <v>16</v>
      </c>
      <c r="H236" s="169"/>
      <c r="I236" s="44" t="s">
        <v>16</v>
      </c>
      <c r="J236" s="142"/>
      <c r="K236" s="190"/>
      <c r="L236" s="191"/>
      <c r="M236" s="192"/>
      <c r="N236" s="193"/>
      <c r="O236" s="192"/>
      <c r="P236" s="193"/>
    </row>
    <row r="237" spans="1:16" s="53" customFormat="1" hidden="1" x14ac:dyDescent="0.25">
      <c r="A237" s="166" t="s">
        <v>110</v>
      </c>
      <c r="B237" s="167"/>
      <c r="C237" s="167"/>
      <c r="D237" s="168"/>
      <c r="E237" s="54"/>
      <c r="F237" s="42">
        <v>222130</v>
      </c>
      <c r="G237" s="169" t="s">
        <v>16</v>
      </c>
      <c r="H237" s="169"/>
      <c r="I237" s="44" t="s">
        <v>16</v>
      </c>
      <c r="J237" s="142"/>
      <c r="K237" s="190"/>
      <c r="L237" s="191"/>
      <c r="M237" s="192"/>
      <c r="N237" s="193"/>
      <c r="O237" s="192"/>
      <c r="P237" s="193"/>
    </row>
    <row r="238" spans="1:16" s="53" customFormat="1" hidden="1" x14ac:dyDescent="0.25">
      <c r="A238" s="166" t="s">
        <v>111</v>
      </c>
      <c r="B238" s="167"/>
      <c r="C238" s="167"/>
      <c r="D238" s="168"/>
      <c r="E238" s="54"/>
      <c r="F238" s="42">
        <v>222140</v>
      </c>
      <c r="G238" s="169" t="s">
        <v>16</v>
      </c>
      <c r="H238" s="169"/>
      <c r="I238" s="44" t="s">
        <v>16</v>
      </c>
      <c r="J238" s="142"/>
      <c r="K238" s="190"/>
      <c r="L238" s="191"/>
      <c r="M238" s="192"/>
      <c r="N238" s="193"/>
      <c r="O238" s="192"/>
      <c r="P238" s="193"/>
    </row>
    <row r="239" spans="1:16" s="53" customFormat="1" hidden="1" x14ac:dyDescent="0.25">
      <c r="A239" s="166" t="s">
        <v>112</v>
      </c>
      <c r="B239" s="167"/>
      <c r="C239" s="167"/>
      <c r="D239" s="168"/>
      <c r="E239" s="54"/>
      <c r="F239" s="42">
        <v>222190</v>
      </c>
      <c r="G239" s="169" t="s">
        <v>16</v>
      </c>
      <c r="H239" s="169"/>
      <c r="I239" s="44" t="s">
        <v>16</v>
      </c>
      <c r="J239" s="142"/>
      <c r="K239" s="190"/>
      <c r="L239" s="191"/>
      <c r="M239" s="192"/>
      <c r="N239" s="193"/>
      <c r="O239" s="192"/>
      <c r="P239" s="193"/>
    </row>
    <row r="240" spans="1:16" s="53" customFormat="1" hidden="1" x14ac:dyDescent="0.25">
      <c r="A240" s="166" t="s">
        <v>113</v>
      </c>
      <c r="B240" s="167"/>
      <c r="C240" s="167"/>
      <c r="D240" s="168"/>
      <c r="E240" s="54"/>
      <c r="F240" s="42">
        <v>222200</v>
      </c>
      <c r="G240" s="169" t="s">
        <v>16</v>
      </c>
      <c r="H240" s="169"/>
      <c r="I240" s="44" t="s">
        <v>16</v>
      </c>
      <c r="J240" s="142"/>
      <c r="K240" s="190"/>
      <c r="L240" s="191"/>
      <c r="M240" s="192"/>
      <c r="N240" s="193"/>
      <c r="O240" s="192"/>
      <c r="P240" s="193"/>
    </row>
    <row r="241" spans="1:16" s="53" customFormat="1" hidden="1" x14ac:dyDescent="0.25">
      <c r="A241" s="166" t="s">
        <v>114</v>
      </c>
      <c r="B241" s="167"/>
      <c r="C241" s="167"/>
      <c r="D241" s="168"/>
      <c r="E241" s="54"/>
      <c r="F241" s="42">
        <v>222210</v>
      </c>
      <c r="G241" s="169" t="s">
        <v>16</v>
      </c>
      <c r="H241" s="169"/>
      <c r="I241" s="44" t="s">
        <v>16</v>
      </c>
      <c r="J241" s="142"/>
      <c r="K241" s="190"/>
      <c r="L241" s="191"/>
      <c r="M241" s="192"/>
      <c r="N241" s="193"/>
      <c r="O241" s="192"/>
      <c r="P241" s="193"/>
    </row>
    <row r="242" spans="1:16" s="53" customFormat="1" hidden="1" x14ac:dyDescent="0.25">
      <c r="A242" s="166" t="s">
        <v>115</v>
      </c>
      <c r="B242" s="167"/>
      <c r="C242" s="167"/>
      <c r="D242" s="168"/>
      <c r="E242" s="54"/>
      <c r="F242" s="42">
        <v>222220</v>
      </c>
      <c r="G242" s="169" t="s">
        <v>16</v>
      </c>
      <c r="H242" s="169"/>
      <c r="I242" s="44" t="s">
        <v>16</v>
      </c>
      <c r="J242" s="142"/>
      <c r="K242" s="190"/>
      <c r="L242" s="191"/>
      <c r="M242" s="192"/>
      <c r="N242" s="193"/>
      <c r="O242" s="192"/>
      <c r="P242" s="193"/>
    </row>
    <row r="243" spans="1:16" s="53" customFormat="1" hidden="1" x14ac:dyDescent="0.25">
      <c r="A243" s="166" t="s">
        <v>116</v>
      </c>
      <c r="B243" s="167"/>
      <c r="C243" s="167"/>
      <c r="D243" s="168"/>
      <c r="E243" s="54"/>
      <c r="F243" s="42">
        <v>222300</v>
      </c>
      <c r="G243" s="169" t="s">
        <v>16</v>
      </c>
      <c r="H243" s="169"/>
      <c r="I243" s="44" t="s">
        <v>16</v>
      </c>
      <c r="J243" s="142"/>
      <c r="K243" s="190"/>
      <c r="L243" s="191"/>
      <c r="M243" s="192"/>
      <c r="N243" s="193"/>
      <c r="O243" s="192"/>
      <c r="P243" s="193"/>
    </row>
    <row r="244" spans="1:16" s="53" customFormat="1" hidden="1" x14ac:dyDescent="0.25">
      <c r="A244" s="166" t="s">
        <v>117</v>
      </c>
      <c r="B244" s="167"/>
      <c r="C244" s="167"/>
      <c r="D244" s="168"/>
      <c r="E244" s="54"/>
      <c r="F244" s="42">
        <v>222400</v>
      </c>
      <c r="G244" s="169" t="s">
        <v>16</v>
      </c>
      <c r="H244" s="169"/>
      <c r="I244" s="44" t="s">
        <v>16</v>
      </c>
      <c r="J244" s="142"/>
      <c r="K244" s="190"/>
      <c r="L244" s="191"/>
      <c r="M244" s="192"/>
      <c r="N244" s="193"/>
      <c r="O244" s="192"/>
      <c r="P244" s="193"/>
    </row>
    <row r="245" spans="1:16" s="53" customFormat="1" hidden="1" x14ac:dyDescent="0.25">
      <c r="A245" s="166" t="s">
        <v>118</v>
      </c>
      <c r="B245" s="167"/>
      <c r="C245" s="167"/>
      <c r="D245" s="168"/>
      <c r="E245" s="54"/>
      <c r="F245" s="42">
        <v>222500</v>
      </c>
      <c r="G245" s="169" t="s">
        <v>16</v>
      </c>
      <c r="H245" s="169"/>
      <c r="I245" s="44" t="s">
        <v>16</v>
      </c>
      <c r="J245" s="142"/>
      <c r="K245" s="190"/>
      <c r="L245" s="191"/>
      <c r="M245" s="192"/>
      <c r="N245" s="193"/>
      <c r="O245" s="192"/>
      <c r="P245" s="193"/>
    </row>
    <row r="246" spans="1:16" s="53" customFormat="1" hidden="1" x14ac:dyDescent="0.25">
      <c r="A246" s="166" t="s">
        <v>119</v>
      </c>
      <c r="B246" s="167"/>
      <c r="C246" s="167"/>
      <c r="D246" s="168"/>
      <c r="E246" s="54"/>
      <c r="F246" s="42">
        <v>222600</v>
      </c>
      <c r="G246" s="169" t="s">
        <v>16</v>
      </c>
      <c r="H246" s="169"/>
      <c r="I246" s="44" t="s">
        <v>16</v>
      </c>
      <c r="J246" s="142"/>
      <c r="K246" s="190"/>
      <c r="L246" s="191"/>
      <c r="M246" s="192"/>
      <c r="N246" s="193"/>
      <c r="O246" s="192"/>
      <c r="P246" s="193"/>
    </row>
    <row r="247" spans="1:16" s="53" customFormat="1" hidden="1" x14ac:dyDescent="0.25">
      <c r="A247" s="166" t="s">
        <v>120</v>
      </c>
      <c r="B247" s="167"/>
      <c r="C247" s="167"/>
      <c r="D247" s="168"/>
      <c r="E247" s="54"/>
      <c r="F247" s="42">
        <v>222700</v>
      </c>
      <c r="G247" s="169" t="s">
        <v>16</v>
      </c>
      <c r="H247" s="169"/>
      <c r="I247" s="44" t="s">
        <v>16</v>
      </c>
      <c r="J247" s="142"/>
      <c r="K247" s="190"/>
      <c r="L247" s="191"/>
      <c r="M247" s="192"/>
      <c r="N247" s="193"/>
      <c r="O247" s="192"/>
      <c r="P247" s="193"/>
    </row>
    <row r="248" spans="1:16" s="53" customFormat="1" hidden="1" x14ac:dyDescent="0.25">
      <c r="A248" s="166" t="s">
        <v>121</v>
      </c>
      <c r="B248" s="167"/>
      <c r="C248" s="167"/>
      <c r="D248" s="168"/>
      <c r="E248" s="54"/>
      <c r="F248" s="42">
        <v>222710</v>
      </c>
      <c r="G248" s="169" t="s">
        <v>16</v>
      </c>
      <c r="H248" s="169"/>
      <c r="I248" s="44" t="s">
        <v>16</v>
      </c>
      <c r="J248" s="142"/>
      <c r="K248" s="190"/>
      <c r="L248" s="191"/>
      <c r="M248" s="192"/>
      <c r="N248" s="193"/>
      <c r="O248" s="192"/>
      <c r="P248" s="193"/>
    </row>
    <row r="249" spans="1:16" s="53" customFormat="1" hidden="1" x14ac:dyDescent="0.25">
      <c r="A249" s="166" t="s">
        <v>122</v>
      </c>
      <c r="B249" s="167"/>
      <c r="C249" s="167"/>
      <c r="D249" s="168"/>
      <c r="E249" s="54"/>
      <c r="F249" s="42">
        <v>222720</v>
      </c>
      <c r="G249" s="169" t="s">
        <v>16</v>
      </c>
      <c r="H249" s="169"/>
      <c r="I249" s="44" t="s">
        <v>16</v>
      </c>
      <c r="J249" s="142"/>
      <c r="K249" s="190"/>
      <c r="L249" s="191"/>
      <c r="M249" s="192"/>
      <c r="N249" s="193"/>
      <c r="O249" s="192"/>
      <c r="P249" s="193"/>
    </row>
    <row r="250" spans="1:16" s="53" customFormat="1" x14ac:dyDescent="0.25">
      <c r="A250" s="166" t="s">
        <v>123</v>
      </c>
      <c r="B250" s="167"/>
      <c r="C250" s="167"/>
      <c r="D250" s="168"/>
      <c r="E250" s="54"/>
      <c r="F250" s="42">
        <v>222800</v>
      </c>
      <c r="G250" s="169" t="s">
        <v>16</v>
      </c>
      <c r="H250" s="169"/>
      <c r="I250" s="44" t="s">
        <v>16</v>
      </c>
      <c r="J250" s="142">
        <f>J251</f>
        <v>75758.100000000006</v>
      </c>
      <c r="K250" s="190">
        <v>56865.1</v>
      </c>
      <c r="L250" s="191"/>
      <c r="M250" s="192">
        <v>61800</v>
      </c>
      <c r="N250" s="193"/>
      <c r="O250" s="192">
        <v>66300</v>
      </c>
      <c r="P250" s="193"/>
    </row>
    <row r="251" spans="1:16" s="53" customFormat="1" x14ac:dyDescent="0.25">
      <c r="A251" s="166" t="s">
        <v>123</v>
      </c>
      <c r="B251" s="167"/>
      <c r="C251" s="167"/>
      <c r="D251" s="168"/>
      <c r="E251" s="54"/>
      <c r="F251" s="42">
        <v>222810</v>
      </c>
      <c r="G251" s="169" t="s">
        <v>16</v>
      </c>
      <c r="H251" s="169"/>
      <c r="I251" s="44" t="s">
        <v>16</v>
      </c>
      <c r="J251" s="142">
        <v>75758.100000000006</v>
      </c>
      <c r="K251" s="190">
        <v>56865.1</v>
      </c>
      <c r="L251" s="191"/>
      <c r="M251" s="192">
        <v>61800</v>
      </c>
      <c r="N251" s="193"/>
      <c r="O251" s="192">
        <v>66300</v>
      </c>
      <c r="P251" s="193"/>
    </row>
    <row r="252" spans="1:16" s="53" customFormat="1" hidden="1" x14ac:dyDescent="0.25">
      <c r="A252" s="166" t="s">
        <v>124</v>
      </c>
      <c r="B252" s="167"/>
      <c r="C252" s="167"/>
      <c r="D252" s="168"/>
      <c r="E252" s="54"/>
      <c r="F252" s="42">
        <v>222820</v>
      </c>
      <c r="G252" s="169" t="s">
        <v>16</v>
      </c>
      <c r="H252" s="169"/>
      <c r="I252" s="44" t="s">
        <v>16</v>
      </c>
      <c r="J252" s="45"/>
      <c r="K252" s="170"/>
      <c r="L252" s="171"/>
      <c r="M252" s="172"/>
      <c r="N252" s="173"/>
      <c r="O252" s="172"/>
      <c r="P252" s="173"/>
    </row>
    <row r="253" spans="1:16" s="53" customFormat="1" hidden="1" x14ac:dyDescent="0.25">
      <c r="A253" s="166" t="s">
        <v>125</v>
      </c>
      <c r="B253" s="167"/>
      <c r="C253" s="167"/>
      <c r="D253" s="168"/>
      <c r="E253" s="54"/>
      <c r="F253" s="42">
        <v>222900</v>
      </c>
      <c r="G253" s="169" t="s">
        <v>16</v>
      </c>
      <c r="H253" s="169"/>
      <c r="I253" s="44" t="s">
        <v>16</v>
      </c>
      <c r="J253" s="45"/>
      <c r="K253" s="170"/>
      <c r="L253" s="171"/>
      <c r="M253" s="172"/>
      <c r="N253" s="173"/>
      <c r="O253" s="172"/>
      <c r="P253" s="173"/>
    </row>
    <row r="254" spans="1:16" s="53" customFormat="1" hidden="1" x14ac:dyDescent="0.25">
      <c r="A254" s="166" t="s">
        <v>126</v>
      </c>
      <c r="B254" s="167"/>
      <c r="C254" s="167"/>
      <c r="D254" s="168"/>
      <c r="E254" s="54"/>
      <c r="F254" s="42">
        <v>222910</v>
      </c>
      <c r="G254" s="169" t="s">
        <v>16</v>
      </c>
      <c r="H254" s="169"/>
      <c r="I254" s="44" t="s">
        <v>16</v>
      </c>
      <c r="J254" s="45"/>
      <c r="K254" s="170"/>
      <c r="L254" s="171"/>
      <c r="M254" s="172"/>
      <c r="N254" s="173"/>
      <c r="O254" s="172"/>
      <c r="P254" s="173"/>
    </row>
    <row r="255" spans="1:16" s="53" customFormat="1" hidden="1" x14ac:dyDescent="0.25">
      <c r="A255" s="166" t="s">
        <v>127</v>
      </c>
      <c r="B255" s="167"/>
      <c r="C255" s="167"/>
      <c r="D255" s="168"/>
      <c r="E255" s="54"/>
      <c r="F255" s="42">
        <v>222920</v>
      </c>
      <c r="G255" s="169" t="s">
        <v>16</v>
      </c>
      <c r="H255" s="169"/>
      <c r="I255" s="44" t="s">
        <v>16</v>
      </c>
      <c r="J255" s="45"/>
      <c r="K255" s="170"/>
      <c r="L255" s="171"/>
      <c r="M255" s="172"/>
      <c r="N255" s="173"/>
      <c r="O255" s="172"/>
      <c r="P255" s="173"/>
    </row>
    <row r="256" spans="1:16" s="53" customFormat="1" hidden="1" x14ac:dyDescent="0.25">
      <c r="A256" s="166" t="s">
        <v>128</v>
      </c>
      <c r="B256" s="167"/>
      <c r="C256" s="167"/>
      <c r="D256" s="168"/>
      <c r="E256" s="54"/>
      <c r="F256" s="42">
        <v>222930</v>
      </c>
      <c r="G256" s="169" t="s">
        <v>16</v>
      </c>
      <c r="H256" s="169"/>
      <c r="I256" s="44" t="s">
        <v>16</v>
      </c>
      <c r="J256" s="45"/>
      <c r="K256" s="170"/>
      <c r="L256" s="171"/>
      <c r="M256" s="172"/>
      <c r="N256" s="173"/>
      <c r="O256" s="172"/>
      <c r="P256" s="173"/>
    </row>
    <row r="257" spans="1:16" s="53" customFormat="1" hidden="1" x14ac:dyDescent="0.25">
      <c r="A257" s="166" t="s">
        <v>129</v>
      </c>
      <c r="B257" s="167"/>
      <c r="C257" s="167"/>
      <c r="D257" s="168"/>
      <c r="E257" s="54"/>
      <c r="F257" s="42">
        <v>222940</v>
      </c>
      <c r="G257" s="169" t="s">
        <v>16</v>
      </c>
      <c r="H257" s="169"/>
      <c r="I257" s="44" t="s">
        <v>16</v>
      </c>
      <c r="J257" s="45"/>
      <c r="K257" s="170"/>
      <c r="L257" s="171"/>
      <c r="M257" s="172"/>
      <c r="N257" s="173"/>
      <c r="O257" s="172"/>
      <c r="P257" s="173"/>
    </row>
    <row r="258" spans="1:16" s="53" customFormat="1" hidden="1" x14ac:dyDescent="0.25">
      <c r="A258" s="166" t="s">
        <v>130</v>
      </c>
      <c r="B258" s="167"/>
      <c r="C258" s="167"/>
      <c r="D258" s="168"/>
      <c r="E258" s="54"/>
      <c r="F258" s="42">
        <v>222950</v>
      </c>
      <c r="G258" s="169" t="s">
        <v>16</v>
      </c>
      <c r="H258" s="169"/>
      <c r="I258" s="44" t="s">
        <v>16</v>
      </c>
      <c r="J258" s="45"/>
      <c r="K258" s="170"/>
      <c r="L258" s="171"/>
      <c r="M258" s="172"/>
      <c r="N258" s="173"/>
      <c r="O258" s="172"/>
      <c r="P258" s="173"/>
    </row>
    <row r="259" spans="1:16" s="53" customFormat="1" hidden="1" x14ac:dyDescent="0.25">
      <c r="A259" s="166" t="s">
        <v>131</v>
      </c>
      <c r="B259" s="167"/>
      <c r="C259" s="167"/>
      <c r="D259" s="168"/>
      <c r="E259" s="54"/>
      <c r="F259" s="42">
        <v>222960</v>
      </c>
      <c r="G259" s="169" t="s">
        <v>16</v>
      </c>
      <c r="H259" s="169"/>
      <c r="I259" s="44" t="s">
        <v>16</v>
      </c>
      <c r="J259" s="45"/>
      <c r="K259" s="170"/>
      <c r="L259" s="171"/>
      <c r="M259" s="172"/>
      <c r="N259" s="173"/>
      <c r="O259" s="172"/>
      <c r="P259" s="173"/>
    </row>
    <row r="260" spans="1:16" s="53" customFormat="1" hidden="1" x14ac:dyDescent="0.25">
      <c r="A260" s="166" t="s">
        <v>132</v>
      </c>
      <c r="B260" s="167"/>
      <c r="C260" s="167"/>
      <c r="D260" s="168"/>
      <c r="E260" s="54"/>
      <c r="F260" s="42">
        <v>222970</v>
      </c>
      <c r="G260" s="169" t="s">
        <v>16</v>
      </c>
      <c r="H260" s="169"/>
      <c r="I260" s="44" t="s">
        <v>16</v>
      </c>
      <c r="J260" s="45"/>
      <c r="K260" s="170"/>
      <c r="L260" s="171"/>
      <c r="M260" s="172"/>
      <c r="N260" s="173"/>
      <c r="O260" s="172"/>
      <c r="P260" s="173"/>
    </row>
    <row r="261" spans="1:16" s="53" customFormat="1" hidden="1" x14ac:dyDescent="0.25">
      <c r="A261" s="166" t="s">
        <v>133</v>
      </c>
      <c r="B261" s="167"/>
      <c r="C261" s="167"/>
      <c r="D261" s="168"/>
      <c r="E261" s="54"/>
      <c r="F261" s="42">
        <v>222980</v>
      </c>
      <c r="G261" s="169" t="s">
        <v>16</v>
      </c>
      <c r="H261" s="169"/>
      <c r="I261" s="44" t="s">
        <v>16</v>
      </c>
      <c r="J261" s="45"/>
      <c r="K261" s="170"/>
      <c r="L261" s="171"/>
      <c r="M261" s="172"/>
      <c r="N261" s="173"/>
      <c r="O261" s="172"/>
      <c r="P261" s="173"/>
    </row>
    <row r="262" spans="1:16" s="53" customFormat="1" hidden="1" x14ac:dyDescent="0.25">
      <c r="A262" s="166" t="s">
        <v>134</v>
      </c>
      <c r="B262" s="167"/>
      <c r="C262" s="167"/>
      <c r="D262" s="168"/>
      <c r="E262" s="54"/>
      <c r="F262" s="42">
        <v>222990</v>
      </c>
      <c r="G262" s="169" t="s">
        <v>16</v>
      </c>
      <c r="H262" s="169"/>
      <c r="I262" s="44" t="s">
        <v>16</v>
      </c>
      <c r="J262" s="45"/>
      <c r="K262" s="170"/>
      <c r="L262" s="171"/>
      <c r="M262" s="172"/>
      <c r="N262" s="173"/>
      <c r="O262" s="172"/>
      <c r="P262" s="173"/>
    </row>
    <row r="263" spans="1:16" s="53" customFormat="1" hidden="1" x14ac:dyDescent="0.25">
      <c r="A263" s="174" t="s">
        <v>135</v>
      </c>
      <c r="B263" s="175"/>
      <c r="C263" s="175"/>
      <c r="D263" s="176"/>
      <c r="E263" s="36"/>
      <c r="F263" s="37">
        <v>270000</v>
      </c>
      <c r="G263" s="177" t="s">
        <v>16</v>
      </c>
      <c r="H263" s="177"/>
      <c r="I263" s="38" t="s">
        <v>16</v>
      </c>
      <c r="J263" s="39">
        <f>SUM(J264:J265)</f>
        <v>0</v>
      </c>
      <c r="K263" s="180">
        <f>SUM(K264:K265)</f>
        <v>0</v>
      </c>
      <c r="L263" s="181"/>
      <c r="M263" s="180">
        <f t="shared" ref="M263" si="64">SUM(M264:M265)</f>
        <v>0</v>
      </c>
      <c r="N263" s="181"/>
      <c r="O263" s="180">
        <f t="shared" ref="O263" si="65">SUM(O264:O265)</f>
        <v>0</v>
      </c>
      <c r="P263" s="181"/>
    </row>
    <row r="264" spans="1:16" s="53" customFormat="1" hidden="1" x14ac:dyDescent="0.25">
      <c r="A264" s="166" t="s">
        <v>136</v>
      </c>
      <c r="B264" s="167"/>
      <c r="C264" s="167"/>
      <c r="D264" s="168"/>
      <c r="E264" s="54"/>
      <c r="F264" s="42">
        <v>271000</v>
      </c>
      <c r="G264" s="169" t="s">
        <v>16</v>
      </c>
      <c r="H264" s="169"/>
      <c r="I264" s="44" t="s">
        <v>16</v>
      </c>
      <c r="J264" s="45"/>
      <c r="K264" s="170"/>
      <c r="L264" s="171"/>
      <c r="M264" s="172"/>
      <c r="N264" s="173"/>
      <c r="O264" s="172"/>
      <c r="P264" s="173"/>
    </row>
    <row r="265" spans="1:16" s="53" customFormat="1" hidden="1" x14ac:dyDescent="0.25">
      <c r="A265" s="166" t="s">
        <v>137</v>
      </c>
      <c r="B265" s="167"/>
      <c r="C265" s="167"/>
      <c r="D265" s="168"/>
      <c r="E265" s="54"/>
      <c r="F265" s="49">
        <v>273500</v>
      </c>
      <c r="G265" s="169" t="s">
        <v>16</v>
      </c>
      <c r="H265" s="169"/>
      <c r="I265" s="44" t="s">
        <v>16</v>
      </c>
      <c r="J265" s="45"/>
      <c r="K265" s="170"/>
      <c r="L265" s="171"/>
      <c r="M265" s="172"/>
      <c r="N265" s="173"/>
      <c r="O265" s="172"/>
      <c r="P265" s="173"/>
    </row>
    <row r="266" spans="1:16" s="53" customFormat="1" hidden="1" x14ac:dyDescent="0.25">
      <c r="A266" s="174" t="s">
        <v>138</v>
      </c>
      <c r="B266" s="175"/>
      <c r="C266" s="175"/>
      <c r="D266" s="176"/>
      <c r="E266" s="36"/>
      <c r="F266" s="51">
        <v>280000</v>
      </c>
      <c r="G266" s="177" t="s">
        <v>16</v>
      </c>
      <c r="H266" s="177"/>
      <c r="I266" s="38" t="s">
        <v>16</v>
      </c>
      <c r="J266" s="39">
        <f>SUM(J267:J279)</f>
        <v>0</v>
      </c>
      <c r="K266" s="178">
        <f>SUM(K267:L279)</f>
        <v>0</v>
      </c>
      <c r="L266" s="179"/>
      <c r="M266" s="178">
        <f t="shared" ref="M266" si="66">SUM(M267:N279)</f>
        <v>0</v>
      </c>
      <c r="N266" s="179"/>
      <c r="O266" s="178">
        <f t="shared" ref="O266" si="67">SUM(O267:P279)</f>
        <v>0</v>
      </c>
      <c r="P266" s="179"/>
    </row>
    <row r="267" spans="1:16" s="53" customFormat="1" hidden="1" x14ac:dyDescent="0.25">
      <c r="A267" s="166" t="s">
        <v>139</v>
      </c>
      <c r="B267" s="167"/>
      <c r="C267" s="167"/>
      <c r="D267" s="168"/>
      <c r="E267" s="54"/>
      <c r="F267" s="42">
        <v>281000</v>
      </c>
      <c r="G267" s="169" t="s">
        <v>16</v>
      </c>
      <c r="H267" s="169"/>
      <c r="I267" s="44" t="s">
        <v>16</v>
      </c>
      <c r="J267" s="45"/>
      <c r="K267" s="170"/>
      <c r="L267" s="171"/>
      <c r="M267" s="172"/>
      <c r="N267" s="173"/>
      <c r="O267" s="172"/>
      <c r="P267" s="173"/>
    </row>
    <row r="268" spans="1:16" s="53" customFormat="1" hidden="1" x14ac:dyDescent="0.25">
      <c r="A268" s="166" t="s">
        <v>140</v>
      </c>
      <c r="B268" s="167"/>
      <c r="C268" s="167"/>
      <c r="D268" s="168"/>
      <c r="E268" s="54"/>
      <c r="F268" s="42">
        <v>281200</v>
      </c>
      <c r="G268" s="169" t="s">
        <v>16</v>
      </c>
      <c r="H268" s="169"/>
      <c r="I268" s="44" t="s">
        <v>16</v>
      </c>
      <c r="J268" s="45"/>
      <c r="K268" s="170"/>
      <c r="L268" s="171"/>
      <c r="M268" s="172"/>
      <c r="N268" s="173"/>
      <c r="O268" s="172"/>
      <c r="P268" s="173"/>
    </row>
    <row r="269" spans="1:16" s="53" customFormat="1" hidden="1" x14ac:dyDescent="0.25">
      <c r="A269" s="166" t="s">
        <v>141</v>
      </c>
      <c r="B269" s="167"/>
      <c r="C269" s="167"/>
      <c r="D269" s="168"/>
      <c r="E269" s="54"/>
      <c r="F269" s="42">
        <v>281210</v>
      </c>
      <c r="G269" s="169" t="s">
        <v>16</v>
      </c>
      <c r="H269" s="169"/>
      <c r="I269" s="44" t="s">
        <v>16</v>
      </c>
      <c r="J269" s="45"/>
      <c r="K269" s="170"/>
      <c r="L269" s="171"/>
      <c r="M269" s="172"/>
      <c r="N269" s="173"/>
      <c r="O269" s="172"/>
      <c r="P269" s="173"/>
    </row>
    <row r="270" spans="1:16" s="53" customFormat="1" hidden="1" x14ac:dyDescent="0.25">
      <c r="A270" s="166" t="s">
        <v>142</v>
      </c>
      <c r="B270" s="167"/>
      <c r="C270" s="167"/>
      <c r="D270" s="168"/>
      <c r="E270" s="54"/>
      <c r="F270" s="42">
        <v>281211</v>
      </c>
      <c r="G270" s="169" t="s">
        <v>16</v>
      </c>
      <c r="H270" s="169"/>
      <c r="I270" s="44" t="s">
        <v>16</v>
      </c>
      <c r="J270" s="45"/>
      <c r="K270" s="170"/>
      <c r="L270" s="171"/>
      <c r="M270" s="172"/>
      <c r="N270" s="173"/>
      <c r="O270" s="172"/>
      <c r="P270" s="173"/>
    </row>
    <row r="271" spans="1:16" s="53" customFormat="1" hidden="1" x14ac:dyDescent="0.25">
      <c r="A271" s="166" t="s">
        <v>143</v>
      </c>
      <c r="B271" s="167"/>
      <c r="C271" s="167"/>
      <c r="D271" s="168"/>
      <c r="E271" s="54"/>
      <c r="F271" s="42">
        <v>281212</v>
      </c>
      <c r="G271" s="169" t="s">
        <v>16</v>
      </c>
      <c r="H271" s="169"/>
      <c r="I271" s="44" t="s">
        <v>16</v>
      </c>
      <c r="J271" s="45"/>
      <c r="K271" s="170"/>
      <c r="L271" s="171"/>
      <c r="M271" s="172"/>
      <c r="N271" s="173"/>
      <c r="O271" s="172"/>
      <c r="P271" s="173"/>
    </row>
    <row r="272" spans="1:16" s="53" customFormat="1" hidden="1" x14ac:dyDescent="0.25">
      <c r="A272" s="166" t="s">
        <v>144</v>
      </c>
      <c r="B272" s="167"/>
      <c r="C272" s="167"/>
      <c r="D272" s="168"/>
      <c r="E272" s="54"/>
      <c r="F272" s="42">
        <v>281220</v>
      </c>
      <c r="G272" s="169" t="s">
        <v>16</v>
      </c>
      <c r="H272" s="169"/>
      <c r="I272" s="44" t="s">
        <v>16</v>
      </c>
      <c r="J272" s="45"/>
      <c r="K272" s="170"/>
      <c r="L272" s="171"/>
      <c r="M272" s="172"/>
      <c r="N272" s="173"/>
      <c r="O272" s="172"/>
      <c r="P272" s="173"/>
    </row>
    <row r="273" spans="1:16" s="53" customFormat="1" hidden="1" x14ac:dyDescent="0.25">
      <c r="A273" s="166" t="s">
        <v>145</v>
      </c>
      <c r="B273" s="167"/>
      <c r="C273" s="167"/>
      <c r="D273" s="168"/>
      <c r="E273" s="54"/>
      <c r="F273" s="42">
        <v>281221</v>
      </c>
      <c r="G273" s="169" t="s">
        <v>16</v>
      </c>
      <c r="H273" s="169"/>
      <c r="I273" s="44" t="s">
        <v>16</v>
      </c>
      <c r="J273" s="45"/>
      <c r="K273" s="170"/>
      <c r="L273" s="171"/>
      <c r="M273" s="172"/>
      <c r="N273" s="173"/>
      <c r="O273" s="172"/>
      <c r="P273" s="173"/>
    </row>
    <row r="274" spans="1:16" s="53" customFormat="1" hidden="1" x14ac:dyDescent="0.25">
      <c r="A274" s="166" t="s">
        <v>146</v>
      </c>
      <c r="B274" s="167"/>
      <c r="C274" s="167"/>
      <c r="D274" s="168"/>
      <c r="E274" s="54"/>
      <c r="F274" s="42">
        <v>281222</v>
      </c>
      <c r="G274" s="169" t="s">
        <v>16</v>
      </c>
      <c r="H274" s="169"/>
      <c r="I274" s="44" t="s">
        <v>16</v>
      </c>
      <c r="J274" s="45"/>
      <c r="K274" s="170"/>
      <c r="L274" s="171"/>
      <c r="M274" s="172"/>
      <c r="N274" s="173"/>
      <c r="O274" s="172"/>
      <c r="P274" s="173"/>
    </row>
    <row r="275" spans="1:16" s="53" customFormat="1" hidden="1" x14ac:dyDescent="0.25">
      <c r="A275" s="166" t="s">
        <v>147</v>
      </c>
      <c r="B275" s="167"/>
      <c r="C275" s="167"/>
      <c r="D275" s="168"/>
      <c r="E275" s="54"/>
      <c r="F275" s="42">
        <v>281230</v>
      </c>
      <c r="G275" s="169" t="s">
        <v>16</v>
      </c>
      <c r="H275" s="169"/>
      <c r="I275" s="44" t="s">
        <v>16</v>
      </c>
      <c r="J275" s="45"/>
      <c r="K275" s="170"/>
      <c r="L275" s="171"/>
      <c r="M275" s="172"/>
      <c r="N275" s="173"/>
      <c r="O275" s="172"/>
      <c r="P275" s="173"/>
    </row>
    <row r="276" spans="1:16" s="53" customFormat="1" hidden="1" x14ac:dyDescent="0.25">
      <c r="A276" s="166" t="s">
        <v>148</v>
      </c>
      <c r="B276" s="167"/>
      <c r="C276" s="167"/>
      <c r="D276" s="168"/>
      <c r="E276" s="54"/>
      <c r="F276" s="42">
        <v>281800</v>
      </c>
      <c r="G276" s="169" t="s">
        <v>16</v>
      </c>
      <c r="H276" s="169"/>
      <c r="I276" s="44" t="s">
        <v>16</v>
      </c>
      <c r="J276" s="45"/>
      <c r="K276" s="170"/>
      <c r="L276" s="171"/>
      <c r="M276" s="172"/>
      <c r="N276" s="173"/>
      <c r="O276" s="172"/>
      <c r="P276" s="173"/>
    </row>
    <row r="277" spans="1:16" s="53" customFormat="1" hidden="1" x14ac:dyDescent="0.25">
      <c r="A277" s="166" t="s">
        <v>149</v>
      </c>
      <c r="B277" s="167"/>
      <c r="C277" s="167"/>
      <c r="D277" s="168"/>
      <c r="E277" s="54"/>
      <c r="F277" s="42">
        <v>281900</v>
      </c>
      <c r="G277" s="169" t="s">
        <v>16</v>
      </c>
      <c r="H277" s="169"/>
      <c r="I277" s="44" t="s">
        <v>16</v>
      </c>
      <c r="J277" s="45"/>
      <c r="K277" s="170"/>
      <c r="L277" s="171"/>
      <c r="M277" s="172"/>
      <c r="N277" s="173"/>
      <c r="O277" s="172"/>
      <c r="P277" s="173"/>
    </row>
    <row r="278" spans="1:16" s="53" customFormat="1" hidden="1" x14ac:dyDescent="0.25">
      <c r="A278" s="166" t="s">
        <v>150</v>
      </c>
      <c r="B278" s="167"/>
      <c r="C278" s="167"/>
      <c r="D278" s="168"/>
      <c r="E278" s="54"/>
      <c r="F278" s="42">
        <v>282000</v>
      </c>
      <c r="G278" s="169" t="s">
        <v>16</v>
      </c>
      <c r="H278" s="169"/>
      <c r="I278" s="44" t="s">
        <v>16</v>
      </c>
      <c r="J278" s="45"/>
      <c r="K278" s="170"/>
      <c r="L278" s="171"/>
      <c r="M278" s="172"/>
      <c r="N278" s="173"/>
      <c r="O278" s="172"/>
      <c r="P278" s="173"/>
    </row>
    <row r="279" spans="1:16" s="53" customFormat="1" hidden="1" x14ac:dyDescent="0.25">
      <c r="A279" s="166" t="s">
        <v>151</v>
      </c>
      <c r="B279" s="167"/>
      <c r="C279" s="167"/>
      <c r="D279" s="168"/>
      <c r="E279" s="54"/>
      <c r="F279" s="42">
        <v>282100</v>
      </c>
      <c r="G279" s="169" t="s">
        <v>16</v>
      </c>
      <c r="H279" s="169"/>
      <c r="I279" s="44" t="s">
        <v>16</v>
      </c>
      <c r="J279" s="45"/>
      <c r="K279" s="170"/>
      <c r="L279" s="171"/>
      <c r="M279" s="172"/>
      <c r="N279" s="173"/>
      <c r="O279" s="172"/>
      <c r="P279" s="173"/>
    </row>
    <row r="280" spans="1:16" s="53" customFormat="1" hidden="1" x14ac:dyDescent="0.25">
      <c r="A280" s="174" t="s">
        <v>152</v>
      </c>
      <c r="B280" s="175"/>
      <c r="C280" s="175"/>
      <c r="D280" s="176"/>
      <c r="E280" s="36"/>
      <c r="F280" s="37">
        <v>290000</v>
      </c>
      <c r="G280" s="177" t="s">
        <v>16</v>
      </c>
      <c r="H280" s="177"/>
      <c r="I280" s="38" t="s">
        <v>16</v>
      </c>
      <c r="J280" s="39"/>
      <c r="K280" s="178"/>
      <c r="L280" s="179"/>
      <c r="M280" s="180"/>
      <c r="N280" s="181"/>
      <c r="O280" s="180"/>
      <c r="P280" s="181"/>
    </row>
    <row r="281" spans="1:16" s="53" customFormat="1" hidden="1" x14ac:dyDescent="0.25">
      <c r="A281" s="166" t="s">
        <v>153</v>
      </c>
      <c r="B281" s="167"/>
      <c r="C281" s="167"/>
      <c r="D281" s="168"/>
      <c r="E281" s="54"/>
      <c r="F281" s="42">
        <v>292220</v>
      </c>
      <c r="G281" s="169" t="s">
        <v>16</v>
      </c>
      <c r="H281" s="169"/>
      <c r="I281" s="44" t="s">
        <v>16</v>
      </c>
      <c r="J281" s="45"/>
      <c r="K281" s="170"/>
      <c r="L281" s="171"/>
      <c r="M281" s="172"/>
      <c r="N281" s="173"/>
      <c r="O281" s="172"/>
      <c r="P281" s="173"/>
    </row>
    <row r="282" spans="1:16" s="53" customFormat="1" hidden="1" x14ac:dyDescent="0.25">
      <c r="A282" s="166" t="s">
        <v>154</v>
      </c>
      <c r="B282" s="167"/>
      <c r="C282" s="167"/>
      <c r="D282" s="168"/>
      <c r="E282" s="54"/>
      <c r="F282" s="42">
        <v>300000</v>
      </c>
      <c r="G282" s="169" t="s">
        <v>16</v>
      </c>
      <c r="H282" s="169"/>
      <c r="I282" s="44" t="s">
        <v>16</v>
      </c>
      <c r="J282" s="45"/>
      <c r="K282" s="170"/>
      <c r="L282" s="171"/>
      <c r="M282" s="172"/>
      <c r="N282" s="173"/>
      <c r="O282" s="172"/>
      <c r="P282" s="173"/>
    </row>
    <row r="283" spans="1:16" s="53" customFormat="1" hidden="1" x14ac:dyDescent="0.25">
      <c r="A283" s="166" t="s">
        <v>155</v>
      </c>
      <c r="B283" s="167"/>
      <c r="C283" s="167"/>
      <c r="D283" s="168"/>
      <c r="E283" s="54"/>
      <c r="F283" s="42">
        <v>300000</v>
      </c>
      <c r="G283" s="169" t="s">
        <v>16</v>
      </c>
      <c r="H283" s="169"/>
      <c r="I283" s="44" t="s">
        <v>16</v>
      </c>
      <c r="J283" s="45"/>
      <c r="K283" s="170"/>
      <c r="L283" s="171"/>
      <c r="M283" s="172"/>
      <c r="N283" s="173"/>
      <c r="O283" s="172"/>
      <c r="P283" s="173"/>
    </row>
    <row r="284" spans="1:16" s="53" customFormat="1" hidden="1" x14ac:dyDescent="0.25">
      <c r="A284" s="166" t="s">
        <v>156</v>
      </c>
      <c r="B284" s="167"/>
      <c r="C284" s="167"/>
      <c r="D284" s="168"/>
      <c r="E284" s="54"/>
      <c r="F284" s="42">
        <v>319000</v>
      </c>
      <c r="G284" s="169" t="s">
        <v>16</v>
      </c>
      <c r="H284" s="169"/>
      <c r="I284" s="44" t="s">
        <v>16</v>
      </c>
      <c r="J284" s="45"/>
      <c r="K284" s="170"/>
      <c r="L284" s="171"/>
      <c r="M284" s="172"/>
      <c r="N284" s="173"/>
      <c r="O284" s="172"/>
      <c r="P284" s="173"/>
    </row>
    <row r="285" spans="1:16" s="53" customFormat="1" hidden="1" x14ac:dyDescent="0.25">
      <c r="A285" s="166" t="s">
        <v>157</v>
      </c>
      <c r="B285" s="167"/>
      <c r="C285" s="167"/>
      <c r="D285" s="168"/>
      <c r="E285" s="54"/>
      <c r="F285" s="42">
        <v>350000</v>
      </c>
      <c r="G285" s="169" t="s">
        <v>16</v>
      </c>
      <c r="H285" s="169"/>
      <c r="I285" s="44" t="s">
        <v>16</v>
      </c>
      <c r="J285" s="45"/>
      <c r="K285" s="170"/>
      <c r="L285" s="171"/>
      <c r="M285" s="172"/>
      <c r="N285" s="173"/>
      <c r="O285" s="172"/>
      <c r="P285" s="173"/>
    </row>
    <row r="286" spans="1:16" s="53" customFormat="1" hidden="1" x14ac:dyDescent="0.25">
      <c r="A286" s="174" t="s">
        <v>214</v>
      </c>
      <c r="B286" s="175"/>
      <c r="C286" s="175"/>
      <c r="D286" s="176"/>
      <c r="E286" s="36"/>
      <c r="F286" s="37">
        <v>310000</v>
      </c>
      <c r="G286" s="177" t="s">
        <v>16</v>
      </c>
      <c r="H286" s="177"/>
      <c r="I286" s="38" t="s">
        <v>16</v>
      </c>
      <c r="J286" s="39">
        <f>SUM(J287:J316)</f>
        <v>0</v>
      </c>
      <c r="K286" s="178">
        <f>SUM(K287:L316)</f>
        <v>0</v>
      </c>
      <c r="L286" s="179"/>
      <c r="M286" s="178">
        <f t="shared" ref="M286" si="68">SUM(M287:N316)</f>
        <v>0</v>
      </c>
      <c r="N286" s="179"/>
      <c r="O286" s="178">
        <f t="shared" ref="O286" si="69">SUM(O287:P316)</f>
        <v>0</v>
      </c>
      <c r="P286" s="179"/>
    </row>
    <row r="287" spans="1:16" s="53" customFormat="1" hidden="1" x14ac:dyDescent="0.25">
      <c r="A287" s="166" t="s">
        <v>159</v>
      </c>
      <c r="B287" s="167"/>
      <c r="C287" s="167"/>
      <c r="D287" s="168"/>
      <c r="E287" s="54"/>
      <c r="F287" s="42">
        <v>311000</v>
      </c>
      <c r="G287" s="169" t="s">
        <v>16</v>
      </c>
      <c r="H287" s="169"/>
      <c r="I287" s="44" t="s">
        <v>16</v>
      </c>
      <c r="J287" s="45"/>
      <c r="K287" s="170"/>
      <c r="L287" s="171"/>
      <c r="M287" s="172"/>
      <c r="N287" s="173"/>
      <c r="O287" s="172"/>
      <c r="P287" s="173"/>
    </row>
    <row r="288" spans="1:16" s="53" customFormat="1" hidden="1" x14ac:dyDescent="0.25">
      <c r="A288" s="166" t="s">
        <v>160</v>
      </c>
      <c r="B288" s="167"/>
      <c r="C288" s="167"/>
      <c r="D288" s="168"/>
      <c r="E288" s="54"/>
      <c r="F288" s="42">
        <v>311100</v>
      </c>
      <c r="G288" s="169" t="s">
        <v>16</v>
      </c>
      <c r="H288" s="169"/>
      <c r="I288" s="44" t="s">
        <v>16</v>
      </c>
      <c r="J288" s="45"/>
      <c r="K288" s="170"/>
      <c r="L288" s="171"/>
      <c r="M288" s="172"/>
      <c r="N288" s="173"/>
      <c r="O288" s="172"/>
      <c r="P288" s="173"/>
    </row>
    <row r="289" spans="1:16" s="53" customFormat="1" hidden="1" x14ac:dyDescent="0.25">
      <c r="A289" s="166" t="s">
        <v>161</v>
      </c>
      <c r="B289" s="167"/>
      <c r="C289" s="167"/>
      <c r="D289" s="168"/>
      <c r="E289" s="54"/>
      <c r="F289" s="42">
        <v>311110</v>
      </c>
      <c r="G289" s="169" t="s">
        <v>16</v>
      </c>
      <c r="H289" s="169"/>
      <c r="I289" s="44" t="s">
        <v>16</v>
      </c>
      <c r="J289" s="45"/>
      <c r="K289" s="170"/>
      <c r="L289" s="171"/>
      <c r="M289" s="172"/>
      <c r="N289" s="173"/>
      <c r="O289" s="172"/>
      <c r="P289" s="173"/>
    </row>
    <row r="290" spans="1:16" s="53" customFormat="1" hidden="1" x14ac:dyDescent="0.25">
      <c r="A290" s="166" t="s">
        <v>162</v>
      </c>
      <c r="B290" s="167"/>
      <c r="C290" s="167"/>
      <c r="D290" s="168"/>
      <c r="E290" s="54"/>
      <c r="F290" s="42">
        <v>311120</v>
      </c>
      <c r="G290" s="169" t="s">
        <v>16</v>
      </c>
      <c r="H290" s="169"/>
      <c r="I290" s="44" t="s">
        <v>16</v>
      </c>
      <c r="J290" s="45"/>
      <c r="K290" s="170"/>
      <c r="L290" s="171"/>
      <c r="M290" s="172"/>
      <c r="N290" s="173"/>
      <c r="O290" s="172"/>
      <c r="P290" s="173"/>
    </row>
    <row r="291" spans="1:16" s="53" customFormat="1" hidden="1" x14ac:dyDescent="0.25">
      <c r="A291" s="166" t="s">
        <v>163</v>
      </c>
      <c r="B291" s="167"/>
      <c r="C291" s="167"/>
      <c r="D291" s="168"/>
      <c r="E291" s="54"/>
      <c r="F291" s="42">
        <v>311210</v>
      </c>
      <c r="G291" s="169" t="s">
        <v>16</v>
      </c>
      <c r="H291" s="169"/>
      <c r="I291" s="44" t="s">
        <v>16</v>
      </c>
      <c r="J291" s="45"/>
      <c r="K291" s="170"/>
      <c r="L291" s="171"/>
      <c r="M291" s="172"/>
      <c r="N291" s="173"/>
      <c r="O291" s="172"/>
      <c r="P291" s="173"/>
    </row>
    <row r="292" spans="1:16" s="53" customFormat="1" hidden="1" x14ac:dyDescent="0.25">
      <c r="A292" s="166" t="s">
        <v>164</v>
      </c>
      <c r="B292" s="167"/>
      <c r="C292" s="167"/>
      <c r="D292" s="168"/>
      <c r="E292" s="54"/>
      <c r="F292" s="42">
        <v>312120</v>
      </c>
      <c r="G292" s="169" t="s">
        <v>16</v>
      </c>
      <c r="H292" s="169"/>
      <c r="I292" s="44" t="s">
        <v>16</v>
      </c>
      <c r="J292" s="45"/>
      <c r="K292" s="170"/>
      <c r="L292" s="171"/>
      <c r="M292" s="172"/>
      <c r="N292" s="173"/>
      <c r="O292" s="172"/>
      <c r="P292" s="173"/>
    </row>
    <row r="293" spans="1:16" s="53" customFormat="1" hidden="1" x14ac:dyDescent="0.25">
      <c r="A293" s="166" t="s">
        <v>165</v>
      </c>
      <c r="B293" s="167"/>
      <c r="C293" s="167"/>
      <c r="D293" s="168"/>
      <c r="E293" s="54"/>
      <c r="F293" s="42">
        <v>313000</v>
      </c>
      <c r="G293" s="169" t="s">
        <v>16</v>
      </c>
      <c r="H293" s="169"/>
      <c r="I293" s="44" t="s">
        <v>16</v>
      </c>
      <c r="J293" s="45"/>
      <c r="K293" s="170"/>
      <c r="L293" s="171"/>
      <c r="M293" s="172"/>
      <c r="N293" s="173"/>
      <c r="O293" s="172"/>
      <c r="P293" s="173"/>
    </row>
    <row r="294" spans="1:16" s="53" customFormat="1" hidden="1" x14ac:dyDescent="0.25">
      <c r="A294" s="166" t="s">
        <v>166</v>
      </c>
      <c r="B294" s="167"/>
      <c r="C294" s="167"/>
      <c r="D294" s="168"/>
      <c r="E294" s="54"/>
      <c r="F294" s="42">
        <v>313100</v>
      </c>
      <c r="G294" s="169" t="s">
        <v>16</v>
      </c>
      <c r="H294" s="169"/>
      <c r="I294" s="44" t="s">
        <v>16</v>
      </c>
      <c r="J294" s="45"/>
      <c r="K294" s="170"/>
      <c r="L294" s="171"/>
      <c r="M294" s="172"/>
      <c r="N294" s="173"/>
      <c r="O294" s="172"/>
      <c r="P294" s="173"/>
    </row>
    <row r="295" spans="1:16" s="53" customFormat="1" hidden="1" x14ac:dyDescent="0.25">
      <c r="A295" s="166" t="s">
        <v>167</v>
      </c>
      <c r="B295" s="167"/>
      <c r="C295" s="167"/>
      <c r="D295" s="168"/>
      <c r="E295" s="54"/>
      <c r="F295" s="42">
        <v>313110</v>
      </c>
      <c r="G295" s="169" t="s">
        <v>16</v>
      </c>
      <c r="H295" s="169"/>
      <c r="I295" s="44" t="s">
        <v>16</v>
      </c>
      <c r="J295" s="45"/>
      <c r="K295" s="170"/>
      <c r="L295" s="171"/>
      <c r="M295" s="172"/>
      <c r="N295" s="173"/>
      <c r="O295" s="172"/>
      <c r="P295" s="173"/>
    </row>
    <row r="296" spans="1:16" s="53" customFormat="1" hidden="1" x14ac:dyDescent="0.25">
      <c r="A296" s="166" t="s">
        <v>168</v>
      </c>
      <c r="B296" s="167"/>
      <c r="C296" s="167"/>
      <c r="D296" s="168"/>
      <c r="E296" s="54"/>
      <c r="F296" s="42">
        <v>313120</v>
      </c>
      <c r="G296" s="169" t="s">
        <v>16</v>
      </c>
      <c r="H296" s="169"/>
      <c r="I296" s="44" t="s">
        <v>16</v>
      </c>
      <c r="J296" s="45"/>
      <c r="K296" s="170"/>
      <c r="L296" s="171"/>
      <c r="M296" s="172"/>
      <c r="N296" s="173"/>
      <c r="O296" s="172"/>
      <c r="P296" s="173"/>
    </row>
    <row r="297" spans="1:16" s="53" customFormat="1" hidden="1" x14ac:dyDescent="0.25">
      <c r="A297" s="166" t="s">
        <v>169</v>
      </c>
      <c r="B297" s="167"/>
      <c r="C297" s="167"/>
      <c r="D297" s="168"/>
      <c r="E297" s="54"/>
      <c r="F297" s="42">
        <v>313200</v>
      </c>
      <c r="G297" s="169" t="s">
        <v>16</v>
      </c>
      <c r="H297" s="169"/>
      <c r="I297" s="44" t="s">
        <v>16</v>
      </c>
      <c r="J297" s="45"/>
      <c r="K297" s="170"/>
      <c r="L297" s="171"/>
      <c r="M297" s="172"/>
      <c r="N297" s="173"/>
      <c r="O297" s="172"/>
      <c r="P297" s="173"/>
    </row>
    <row r="298" spans="1:16" s="53" customFormat="1" hidden="1" x14ac:dyDescent="0.25">
      <c r="A298" s="166" t="s">
        <v>170</v>
      </c>
      <c r="B298" s="167"/>
      <c r="C298" s="167"/>
      <c r="D298" s="168"/>
      <c r="E298" s="54"/>
      <c r="F298" s="42">
        <v>313210</v>
      </c>
      <c r="G298" s="169" t="s">
        <v>16</v>
      </c>
      <c r="H298" s="169"/>
      <c r="I298" s="44" t="s">
        <v>16</v>
      </c>
      <c r="J298" s="45"/>
      <c r="K298" s="170"/>
      <c r="L298" s="171"/>
      <c r="M298" s="172"/>
      <c r="N298" s="173"/>
      <c r="O298" s="172"/>
      <c r="P298" s="173"/>
    </row>
    <row r="299" spans="1:16" s="53" customFormat="1" hidden="1" x14ac:dyDescent="0.25">
      <c r="A299" s="166" t="s">
        <v>171</v>
      </c>
      <c r="B299" s="167"/>
      <c r="C299" s="167"/>
      <c r="D299" s="168"/>
      <c r="E299" s="54"/>
      <c r="F299" s="42">
        <v>314000</v>
      </c>
      <c r="G299" s="169" t="s">
        <v>16</v>
      </c>
      <c r="H299" s="169"/>
      <c r="I299" s="44" t="s">
        <v>16</v>
      </c>
      <c r="J299" s="45"/>
      <c r="K299" s="170"/>
      <c r="L299" s="171"/>
      <c r="M299" s="172"/>
      <c r="N299" s="173"/>
      <c r="O299" s="172"/>
      <c r="P299" s="173"/>
    </row>
    <row r="300" spans="1:16" s="53" customFormat="1" hidden="1" x14ac:dyDescent="0.25">
      <c r="A300" s="166" t="s">
        <v>172</v>
      </c>
      <c r="B300" s="167"/>
      <c r="C300" s="167"/>
      <c r="D300" s="168"/>
      <c r="E300" s="54"/>
      <c r="F300" s="42">
        <v>314110</v>
      </c>
      <c r="G300" s="169" t="s">
        <v>16</v>
      </c>
      <c r="H300" s="169"/>
      <c r="I300" s="44" t="s">
        <v>16</v>
      </c>
      <c r="J300" s="45"/>
      <c r="K300" s="170"/>
      <c r="L300" s="171"/>
      <c r="M300" s="172"/>
      <c r="N300" s="173"/>
      <c r="O300" s="172"/>
      <c r="P300" s="173"/>
    </row>
    <row r="301" spans="1:16" s="53" customFormat="1" hidden="1" x14ac:dyDescent="0.25">
      <c r="A301" s="166" t="s">
        <v>173</v>
      </c>
      <c r="B301" s="167"/>
      <c r="C301" s="167"/>
      <c r="D301" s="168"/>
      <c r="E301" s="54"/>
      <c r="F301" s="42">
        <v>314120</v>
      </c>
      <c r="G301" s="169" t="s">
        <v>16</v>
      </c>
      <c r="H301" s="169"/>
      <c r="I301" s="44" t="s">
        <v>16</v>
      </c>
      <c r="J301" s="45"/>
      <c r="K301" s="170"/>
      <c r="L301" s="171"/>
      <c r="M301" s="172"/>
      <c r="N301" s="173"/>
      <c r="O301" s="172"/>
      <c r="P301" s="173"/>
    </row>
    <row r="302" spans="1:16" s="53" customFormat="1" hidden="1" x14ac:dyDescent="0.25">
      <c r="A302" s="166" t="s">
        <v>174</v>
      </c>
      <c r="B302" s="167"/>
      <c r="C302" s="167"/>
      <c r="D302" s="168"/>
      <c r="E302" s="54"/>
      <c r="F302" s="42">
        <v>314200</v>
      </c>
      <c r="G302" s="169" t="s">
        <v>16</v>
      </c>
      <c r="H302" s="169"/>
      <c r="I302" s="44" t="s">
        <v>16</v>
      </c>
      <c r="J302" s="45"/>
      <c r="K302" s="170"/>
      <c r="L302" s="171"/>
      <c r="M302" s="172"/>
      <c r="N302" s="173"/>
      <c r="O302" s="172"/>
      <c r="P302" s="173"/>
    </row>
    <row r="303" spans="1:16" s="53" customFormat="1" hidden="1" x14ac:dyDescent="0.25">
      <c r="A303" s="166" t="s">
        <v>175</v>
      </c>
      <c r="B303" s="167"/>
      <c r="C303" s="167"/>
      <c r="D303" s="168"/>
      <c r="E303" s="54"/>
      <c r="F303" s="42">
        <v>315000</v>
      </c>
      <c r="G303" s="169" t="s">
        <v>16</v>
      </c>
      <c r="H303" s="169"/>
      <c r="I303" s="44" t="s">
        <v>16</v>
      </c>
      <c r="J303" s="45"/>
      <c r="K303" s="170"/>
      <c r="L303" s="171"/>
      <c r="M303" s="172"/>
      <c r="N303" s="173"/>
      <c r="O303" s="172"/>
      <c r="P303" s="173"/>
    </row>
    <row r="304" spans="1:16" s="53" customFormat="1" hidden="1" x14ac:dyDescent="0.25">
      <c r="A304" s="166" t="s">
        <v>176</v>
      </c>
      <c r="B304" s="167"/>
      <c r="C304" s="167"/>
      <c r="D304" s="168"/>
      <c r="E304" s="54"/>
      <c r="F304" s="49">
        <v>315110</v>
      </c>
      <c r="G304" s="169" t="s">
        <v>16</v>
      </c>
      <c r="H304" s="169"/>
      <c r="I304" s="44" t="s">
        <v>16</v>
      </c>
      <c r="J304" s="45"/>
      <c r="K304" s="170"/>
      <c r="L304" s="171"/>
      <c r="M304" s="172"/>
      <c r="N304" s="173"/>
      <c r="O304" s="172"/>
      <c r="P304" s="173"/>
    </row>
    <row r="305" spans="1:16" s="53" customFormat="1" hidden="1" x14ac:dyDescent="0.25">
      <c r="A305" s="166" t="s">
        <v>177</v>
      </c>
      <c r="B305" s="167"/>
      <c r="C305" s="167"/>
      <c r="D305" s="168"/>
      <c r="E305" s="54"/>
      <c r="F305" s="49">
        <v>315120</v>
      </c>
      <c r="G305" s="169" t="s">
        <v>16</v>
      </c>
      <c r="H305" s="169"/>
      <c r="I305" s="44" t="s">
        <v>16</v>
      </c>
      <c r="J305" s="45"/>
      <c r="K305" s="170"/>
      <c r="L305" s="171"/>
      <c r="M305" s="172"/>
      <c r="N305" s="173"/>
      <c r="O305" s="172"/>
      <c r="P305" s="173"/>
    </row>
    <row r="306" spans="1:16" s="53" customFormat="1" hidden="1" x14ac:dyDescent="0.25">
      <c r="A306" s="166" t="s">
        <v>178</v>
      </c>
      <c r="B306" s="167"/>
      <c r="C306" s="167"/>
      <c r="D306" s="168"/>
      <c r="E306" s="54"/>
      <c r="F306" s="49">
        <v>316000</v>
      </c>
      <c r="G306" s="169" t="s">
        <v>16</v>
      </c>
      <c r="H306" s="169"/>
      <c r="I306" s="44" t="s">
        <v>16</v>
      </c>
      <c r="J306" s="45"/>
      <c r="K306" s="170"/>
      <c r="L306" s="171"/>
      <c r="M306" s="172"/>
      <c r="N306" s="173"/>
      <c r="O306" s="172"/>
      <c r="P306" s="173"/>
    </row>
    <row r="307" spans="1:16" s="53" customFormat="1" hidden="1" x14ac:dyDescent="0.25">
      <c r="A307" s="166" t="s">
        <v>179</v>
      </c>
      <c r="B307" s="167"/>
      <c r="C307" s="167"/>
      <c r="D307" s="168"/>
      <c r="E307" s="54"/>
      <c r="F307" s="42">
        <v>316110</v>
      </c>
      <c r="G307" s="169" t="s">
        <v>16</v>
      </c>
      <c r="H307" s="169"/>
      <c r="I307" s="44" t="s">
        <v>16</v>
      </c>
      <c r="J307" s="45"/>
      <c r="K307" s="170"/>
      <c r="L307" s="171"/>
      <c r="M307" s="172"/>
      <c r="N307" s="173"/>
      <c r="O307" s="172"/>
      <c r="P307" s="173"/>
    </row>
    <row r="308" spans="1:16" s="53" customFormat="1" hidden="1" x14ac:dyDescent="0.25">
      <c r="A308" s="166" t="s">
        <v>180</v>
      </c>
      <c r="B308" s="167"/>
      <c r="C308" s="167"/>
      <c r="D308" s="168"/>
      <c r="E308" s="54"/>
      <c r="F308" s="49">
        <v>316120</v>
      </c>
      <c r="G308" s="169" t="s">
        <v>16</v>
      </c>
      <c r="H308" s="169"/>
      <c r="I308" s="44" t="s">
        <v>16</v>
      </c>
      <c r="J308" s="45"/>
      <c r="K308" s="170"/>
      <c r="L308" s="171"/>
      <c r="M308" s="172"/>
      <c r="N308" s="173"/>
      <c r="O308" s="172"/>
      <c r="P308" s="173"/>
    </row>
    <row r="309" spans="1:16" s="53" customFormat="1" hidden="1" x14ac:dyDescent="0.25">
      <c r="A309" s="166" t="s">
        <v>181</v>
      </c>
      <c r="B309" s="167"/>
      <c r="C309" s="167"/>
      <c r="D309" s="168"/>
      <c r="E309" s="54"/>
      <c r="F309" s="42">
        <v>316210</v>
      </c>
      <c r="G309" s="169" t="s">
        <v>16</v>
      </c>
      <c r="H309" s="169"/>
      <c r="I309" s="44" t="s">
        <v>16</v>
      </c>
      <c r="J309" s="45"/>
      <c r="K309" s="170"/>
      <c r="L309" s="171"/>
      <c r="M309" s="172"/>
      <c r="N309" s="173"/>
      <c r="O309" s="172"/>
      <c r="P309" s="173"/>
    </row>
    <row r="310" spans="1:16" s="53" customFormat="1" hidden="1" x14ac:dyDescent="0.25">
      <c r="A310" s="166" t="s">
        <v>182</v>
      </c>
      <c r="B310" s="167"/>
      <c r="C310" s="167"/>
      <c r="D310" s="168"/>
      <c r="E310" s="54"/>
      <c r="F310" s="42">
        <v>317000</v>
      </c>
      <c r="G310" s="169" t="s">
        <v>16</v>
      </c>
      <c r="H310" s="169"/>
      <c r="I310" s="44" t="s">
        <v>16</v>
      </c>
      <c r="J310" s="45"/>
      <c r="K310" s="170"/>
      <c r="L310" s="171"/>
      <c r="M310" s="172"/>
      <c r="N310" s="173"/>
      <c r="O310" s="172"/>
      <c r="P310" s="173"/>
    </row>
    <row r="311" spans="1:16" s="53" customFormat="1" hidden="1" x14ac:dyDescent="0.25">
      <c r="A311" s="166" t="s">
        <v>183</v>
      </c>
      <c r="B311" s="167"/>
      <c r="C311" s="167"/>
      <c r="D311" s="168"/>
      <c r="E311" s="54"/>
      <c r="F311" s="42">
        <v>318000</v>
      </c>
      <c r="G311" s="169" t="s">
        <v>16</v>
      </c>
      <c r="H311" s="169"/>
      <c r="I311" s="44" t="s">
        <v>16</v>
      </c>
      <c r="J311" s="45"/>
      <c r="K311" s="170"/>
      <c r="L311" s="171"/>
      <c r="M311" s="172"/>
      <c r="N311" s="173"/>
      <c r="O311" s="172"/>
      <c r="P311" s="173"/>
    </row>
    <row r="312" spans="1:16" s="53" customFormat="1" hidden="1" x14ac:dyDescent="0.25">
      <c r="A312" s="166" t="s">
        <v>184</v>
      </c>
      <c r="B312" s="167"/>
      <c r="C312" s="167"/>
      <c r="D312" s="168"/>
      <c r="E312" s="54"/>
      <c r="F312" s="49">
        <v>318110</v>
      </c>
      <c r="G312" s="169" t="s">
        <v>16</v>
      </c>
      <c r="H312" s="169"/>
      <c r="I312" s="44" t="s">
        <v>16</v>
      </c>
      <c r="J312" s="45"/>
      <c r="K312" s="170"/>
      <c r="L312" s="171"/>
      <c r="M312" s="172"/>
      <c r="N312" s="173"/>
      <c r="O312" s="172"/>
      <c r="P312" s="173"/>
    </row>
    <row r="313" spans="1:16" s="53" customFormat="1" hidden="1" x14ac:dyDescent="0.25">
      <c r="A313" s="166" t="s">
        <v>185</v>
      </c>
      <c r="B313" s="167"/>
      <c r="C313" s="167"/>
      <c r="D313" s="168"/>
      <c r="E313" s="54"/>
      <c r="F313" s="42">
        <v>318120</v>
      </c>
      <c r="G313" s="169" t="s">
        <v>16</v>
      </c>
      <c r="H313" s="169"/>
      <c r="I313" s="44" t="s">
        <v>16</v>
      </c>
      <c r="J313" s="45"/>
      <c r="K313" s="170"/>
      <c r="L313" s="171"/>
      <c r="M313" s="172"/>
      <c r="N313" s="173"/>
      <c r="O313" s="172"/>
      <c r="P313" s="173"/>
    </row>
    <row r="314" spans="1:16" s="53" customFormat="1" hidden="1" x14ac:dyDescent="0.25">
      <c r="A314" s="166" t="s">
        <v>186</v>
      </c>
      <c r="B314" s="167"/>
      <c r="C314" s="167"/>
      <c r="D314" s="168"/>
      <c r="E314" s="54"/>
      <c r="F314" s="42">
        <v>319000</v>
      </c>
      <c r="G314" s="169" t="s">
        <v>16</v>
      </c>
      <c r="H314" s="169"/>
      <c r="I314" s="44" t="s">
        <v>16</v>
      </c>
      <c r="J314" s="45"/>
      <c r="K314" s="170"/>
      <c r="L314" s="171"/>
      <c r="M314" s="172"/>
      <c r="N314" s="173"/>
      <c r="O314" s="172"/>
      <c r="P314" s="173"/>
    </row>
    <row r="315" spans="1:16" s="53" customFormat="1" hidden="1" x14ac:dyDescent="0.25">
      <c r="A315" s="166" t="s">
        <v>187</v>
      </c>
      <c r="B315" s="167"/>
      <c r="C315" s="167"/>
      <c r="D315" s="168"/>
      <c r="E315" s="54"/>
      <c r="F315" s="42">
        <v>319100</v>
      </c>
      <c r="G315" s="169" t="s">
        <v>16</v>
      </c>
      <c r="H315" s="169"/>
      <c r="I315" s="44" t="s">
        <v>16</v>
      </c>
      <c r="J315" s="45"/>
      <c r="K315" s="170"/>
      <c r="L315" s="171"/>
      <c r="M315" s="172"/>
      <c r="N315" s="173"/>
      <c r="O315" s="172"/>
      <c r="P315" s="173"/>
    </row>
    <row r="316" spans="1:16" s="53" customFormat="1" hidden="1" x14ac:dyDescent="0.25">
      <c r="A316" s="166" t="s">
        <v>188</v>
      </c>
      <c r="B316" s="167"/>
      <c r="C316" s="167"/>
      <c r="D316" s="168"/>
      <c r="E316" s="54"/>
      <c r="F316" s="42">
        <v>319200</v>
      </c>
      <c r="G316" s="169" t="s">
        <v>16</v>
      </c>
      <c r="H316" s="169"/>
      <c r="I316" s="44" t="s">
        <v>16</v>
      </c>
      <c r="J316" s="45"/>
      <c r="K316" s="170"/>
      <c r="L316" s="171"/>
      <c r="M316" s="172"/>
      <c r="N316" s="173"/>
      <c r="O316" s="172"/>
      <c r="P316" s="173"/>
    </row>
    <row r="317" spans="1:16" s="53" customFormat="1" hidden="1" x14ac:dyDescent="0.25">
      <c r="A317" s="174" t="s">
        <v>189</v>
      </c>
      <c r="B317" s="175"/>
      <c r="C317" s="175"/>
      <c r="D317" s="176"/>
      <c r="E317" s="36"/>
      <c r="F317" s="51">
        <v>330000</v>
      </c>
      <c r="G317" s="177" t="s">
        <v>16</v>
      </c>
      <c r="H317" s="177"/>
      <c r="I317" s="38" t="s">
        <v>16</v>
      </c>
      <c r="J317" s="39">
        <f>SUM(J318:J337)</f>
        <v>0</v>
      </c>
      <c r="K317" s="178">
        <f>SUM(K318:L337)</f>
        <v>0</v>
      </c>
      <c r="L317" s="179"/>
      <c r="M317" s="178">
        <f t="shared" ref="M317" si="70">SUM(M318:N337)</f>
        <v>0</v>
      </c>
      <c r="N317" s="179"/>
      <c r="O317" s="178">
        <f t="shared" ref="O317" si="71">SUM(O318:P337)</f>
        <v>0</v>
      </c>
      <c r="P317" s="179"/>
    </row>
    <row r="318" spans="1:16" s="53" customFormat="1" hidden="1" x14ac:dyDescent="0.25">
      <c r="A318" s="166" t="s">
        <v>190</v>
      </c>
      <c r="B318" s="167"/>
      <c r="C318" s="167"/>
      <c r="D318" s="168"/>
      <c r="E318" s="54"/>
      <c r="F318" s="42">
        <v>331000</v>
      </c>
      <c r="G318" s="169" t="s">
        <v>16</v>
      </c>
      <c r="H318" s="169"/>
      <c r="I318" s="44" t="s">
        <v>16</v>
      </c>
      <c r="J318" s="45"/>
      <c r="K318" s="170"/>
      <c r="L318" s="171"/>
      <c r="M318" s="172"/>
      <c r="N318" s="173"/>
      <c r="O318" s="172"/>
      <c r="P318" s="173"/>
    </row>
    <row r="319" spans="1:16" s="53" customFormat="1" hidden="1" x14ac:dyDescent="0.25">
      <c r="A319" s="166" t="s">
        <v>191</v>
      </c>
      <c r="B319" s="167"/>
      <c r="C319" s="167"/>
      <c r="D319" s="168"/>
      <c r="E319" s="54"/>
      <c r="F319" s="42">
        <v>331110</v>
      </c>
      <c r="G319" s="169" t="s">
        <v>16</v>
      </c>
      <c r="H319" s="169"/>
      <c r="I319" s="44" t="s">
        <v>16</v>
      </c>
      <c r="J319" s="45"/>
      <c r="K319" s="170"/>
      <c r="L319" s="171"/>
      <c r="M319" s="172"/>
      <c r="N319" s="173"/>
      <c r="O319" s="172"/>
      <c r="P319" s="173"/>
    </row>
    <row r="320" spans="1:16" s="53" customFormat="1" hidden="1" x14ac:dyDescent="0.25">
      <c r="A320" s="166" t="s">
        <v>192</v>
      </c>
      <c r="B320" s="167"/>
      <c r="C320" s="167"/>
      <c r="D320" s="168"/>
      <c r="E320" s="54"/>
      <c r="F320" s="49">
        <v>331210</v>
      </c>
      <c r="G320" s="169" t="s">
        <v>16</v>
      </c>
      <c r="H320" s="169"/>
      <c r="I320" s="44" t="s">
        <v>16</v>
      </c>
      <c r="J320" s="45"/>
      <c r="K320" s="170"/>
      <c r="L320" s="171"/>
      <c r="M320" s="172"/>
      <c r="N320" s="173"/>
      <c r="O320" s="172"/>
      <c r="P320" s="173"/>
    </row>
    <row r="321" spans="1:16" s="53" customFormat="1" hidden="1" x14ac:dyDescent="0.25">
      <c r="A321" s="166" t="s">
        <v>193</v>
      </c>
      <c r="B321" s="167"/>
      <c r="C321" s="167"/>
      <c r="D321" s="168"/>
      <c r="E321" s="54"/>
      <c r="F321" s="49">
        <v>332000</v>
      </c>
      <c r="G321" s="169" t="s">
        <v>16</v>
      </c>
      <c r="H321" s="169"/>
      <c r="I321" s="44" t="s">
        <v>16</v>
      </c>
      <c r="J321" s="45"/>
      <c r="K321" s="170"/>
      <c r="L321" s="171"/>
      <c r="M321" s="172"/>
      <c r="N321" s="173"/>
      <c r="O321" s="172"/>
      <c r="P321" s="173"/>
    </row>
    <row r="322" spans="1:16" s="53" customFormat="1" hidden="1" x14ac:dyDescent="0.25">
      <c r="A322" s="166" t="s">
        <v>194</v>
      </c>
      <c r="B322" s="167"/>
      <c r="C322" s="167"/>
      <c r="D322" s="168"/>
      <c r="E322" s="54"/>
      <c r="F322" s="49">
        <v>332110</v>
      </c>
      <c r="G322" s="169" t="s">
        <v>16</v>
      </c>
      <c r="H322" s="169"/>
      <c r="I322" s="44" t="s">
        <v>16</v>
      </c>
      <c r="J322" s="45"/>
      <c r="K322" s="170"/>
      <c r="L322" s="171"/>
      <c r="M322" s="172"/>
      <c r="N322" s="173"/>
      <c r="O322" s="172"/>
      <c r="P322" s="173"/>
    </row>
    <row r="323" spans="1:16" s="53" customFormat="1" hidden="1" x14ac:dyDescent="0.25">
      <c r="A323" s="166" t="s">
        <v>195</v>
      </c>
      <c r="B323" s="167"/>
      <c r="C323" s="167"/>
      <c r="D323" s="168"/>
      <c r="E323" s="54"/>
      <c r="F323" s="42">
        <v>332210</v>
      </c>
      <c r="G323" s="169" t="s">
        <v>16</v>
      </c>
      <c r="H323" s="169"/>
      <c r="I323" s="44" t="s">
        <v>16</v>
      </c>
      <c r="J323" s="45"/>
      <c r="K323" s="170"/>
      <c r="L323" s="171"/>
      <c r="M323" s="172"/>
      <c r="N323" s="173"/>
      <c r="O323" s="172"/>
      <c r="P323" s="173"/>
    </row>
    <row r="324" spans="1:16" s="53" customFormat="1" hidden="1" x14ac:dyDescent="0.25">
      <c r="A324" s="166" t="s">
        <v>196</v>
      </c>
      <c r="B324" s="167"/>
      <c r="C324" s="167"/>
      <c r="D324" s="168"/>
      <c r="E324" s="54"/>
      <c r="F324" s="42">
        <v>333000</v>
      </c>
      <c r="G324" s="169" t="s">
        <v>16</v>
      </c>
      <c r="H324" s="169"/>
      <c r="I324" s="44" t="s">
        <v>16</v>
      </c>
      <c r="J324" s="45"/>
      <c r="K324" s="170"/>
      <c r="L324" s="171"/>
      <c r="M324" s="172"/>
      <c r="N324" s="173"/>
      <c r="O324" s="172"/>
      <c r="P324" s="173"/>
    </row>
    <row r="325" spans="1:16" s="53" customFormat="1" hidden="1" x14ac:dyDescent="0.25">
      <c r="A325" s="166" t="s">
        <v>197</v>
      </c>
      <c r="B325" s="167"/>
      <c r="C325" s="167"/>
      <c r="D325" s="168"/>
      <c r="E325" s="54"/>
      <c r="F325" s="42">
        <v>333100</v>
      </c>
      <c r="G325" s="169" t="s">
        <v>16</v>
      </c>
      <c r="H325" s="169"/>
      <c r="I325" s="44" t="s">
        <v>16</v>
      </c>
      <c r="J325" s="45"/>
      <c r="K325" s="170"/>
      <c r="L325" s="171"/>
      <c r="M325" s="172"/>
      <c r="N325" s="173"/>
      <c r="O325" s="172"/>
      <c r="P325" s="173"/>
    </row>
    <row r="326" spans="1:16" s="53" customFormat="1" hidden="1" x14ac:dyDescent="0.25">
      <c r="A326" s="166" t="s">
        <v>198</v>
      </c>
      <c r="B326" s="167"/>
      <c r="C326" s="167"/>
      <c r="D326" s="168"/>
      <c r="E326" s="54"/>
      <c r="F326" s="42">
        <v>333110</v>
      </c>
      <c r="G326" s="169" t="s">
        <v>16</v>
      </c>
      <c r="H326" s="169"/>
      <c r="I326" s="44" t="s">
        <v>16</v>
      </c>
      <c r="J326" s="45"/>
      <c r="K326" s="170"/>
      <c r="L326" s="171"/>
      <c r="M326" s="172"/>
      <c r="N326" s="173"/>
      <c r="O326" s="172"/>
      <c r="P326" s="173"/>
    </row>
    <row r="327" spans="1:16" s="53" customFormat="1" hidden="1" x14ac:dyDescent="0.25">
      <c r="A327" s="166" t="s">
        <v>199</v>
      </c>
      <c r="B327" s="167"/>
      <c r="C327" s="167"/>
      <c r="D327" s="168"/>
      <c r="E327" s="54"/>
      <c r="F327" s="42">
        <v>334000</v>
      </c>
      <c r="G327" s="169" t="s">
        <v>16</v>
      </c>
      <c r="H327" s="169"/>
      <c r="I327" s="44" t="s">
        <v>16</v>
      </c>
      <c r="J327" s="45"/>
      <c r="K327" s="170"/>
      <c r="L327" s="171"/>
      <c r="M327" s="172"/>
      <c r="N327" s="173"/>
      <c r="O327" s="172"/>
      <c r="P327" s="173"/>
    </row>
    <row r="328" spans="1:16" s="53" customFormat="1" hidden="1" x14ac:dyDescent="0.25">
      <c r="A328" s="166" t="s">
        <v>200</v>
      </c>
      <c r="B328" s="167"/>
      <c r="C328" s="167"/>
      <c r="D328" s="168"/>
      <c r="E328" s="54"/>
      <c r="F328" s="42">
        <v>334110</v>
      </c>
      <c r="G328" s="169" t="s">
        <v>16</v>
      </c>
      <c r="H328" s="169"/>
      <c r="I328" s="44" t="s">
        <v>16</v>
      </c>
      <c r="J328" s="45"/>
      <c r="K328" s="170"/>
      <c r="L328" s="171"/>
      <c r="M328" s="172"/>
      <c r="N328" s="173"/>
      <c r="O328" s="172"/>
      <c r="P328" s="173"/>
    </row>
    <row r="329" spans="1:16" s="53" customFormat="1" hidden="1" x14ac:dyDescent="0.25">
      <c r="A329" s="166" t="s">
        <v>201</v>
      </c>
      <c r="B329" s="167"/>
      <c r="C329" s="167"/>
      <c r="D329" s="168"/>
      <c r="E329" s="54"/>
      <c r="F329" s="42">
        <v>335000</v>
      </c>
      <c r="G329" s="169" t="s">
        <v>16</v>
      </c>
      <c r="H329" s="169"/>
      <c r="I329" s="44" t="s">
        <v>16</v>
      </c>
      <c r="J329" s="45"/>
      <c r="K329" s="170"/>
      <c r="L329" s="171"/>
      <c r="M329" s="172"/>
      <c r="N329" s="173"/>
      <c r="O329" s="172"/>
      <c r="P329" s="173"/>
    </row>
    <row r="330" spans="1:16" s="53" customFormat="1" hidden="1" x14ac:dyDescent="0.25">
      <c r="A330" s="166" t="s">
        <v>202</v>
      </c>
      <c r="B330" s="167"/>
      <c r="C330" s="167"/>
      <c r="D330" s="168"/>
      <c r="E330" s="54"/>
      <c r="F330" s="42">
        <v>335110</v>
      </c>
      <c r="G330" s="169" t="s">
        <v>16</v>
      </c>
      <c r="H330" s="169"/>
      <c r="I330" s="44" t="s">
        <v>16</v>
      </c>
      <c r="J330" s="45"/>
      <c r="K330" s="170"/>
      <c r="L330" s="171"/>
      <c r="M330" s="172"/>
      <c r="N330" s="173"/>
      <c r="O330" s="172"/>
      <c r="P330" s="173"/>
    </row>
    <row r="331" spans="1:16" s="53" customFormat="1" hidden="1" x14ac:dyDescent="0.25">
      <c r="A331" s="166" t="s">
        <v>203</v>
      </c>
      <c r="B331" s="167"/>
      <c r="C331" s="167"/>
      <c r="D331" s="168"/>
      <c r="E331" s="54"/>
      <c r="F331" s="42">
        <v>336000</v>
      </c>
      <c r="G331" s="169" t="s">
        <v>16</v>
      </c>
      <c r="H331" s="169"/>
      <c r="I331" s="44" t="s">
        <v>16</v>
      </c>
      <c r="J331" s="45"/>
      <c r="K331" s="170"/>
      <c r="L331" s="171"/>
      <c r="M331" s="172"/>
      <c r="N331" s="173"/>
      <c r="O331" s="172"/>
      <c r="P331" s="173"/>
    </row>
    <row r="332" spans="1:16" s="53" customFormat="1" hidden="1" x14ac:dyDescent="0.25">
      <c r="A332" s="166" t="s">
        <v>204</v>
      </c>
      <c r="B332" s="167"/>
      <c r="C332" s="167"/>
      <c r="D332" s="168"/>
      <c r="E332" s="54"/>
      <c r="F332" s="42">
        <v>336100</v>
      </c>
      <c r="G332" s="169" t="s">
        <v>16</v>
      </c>
      <c r="H332" s="169"/>
      <c r="I332" s="44" t="s">
        <v>16</v>
      </c>
      <c r="J332" s="45"/>
      <c r="K332" s="170"/>
      <c r="L332" s="171"/>
      <c r="M332" s="172"/>
      <c r="N332" s="173"/>
      <c r="O332" s="172"/>
      <c r="P332" s="173"/>
    </row>
    <row r="333" spans="1:16" s="53" customFormat="1" hidden="1" x14ac:dyDescent="0.25">
      <c r="A333" s="166" t="s">
        <v>205</v>
      </c>
      <c r="B333" s="167"/>
      <c r="C333" s="167"/>
      <c r="D333" s="168"/>
      <c r="E333" s="54"/>
      <c r="F333" s="42">
        <v>336110</v>
      </c>
      <c r="G333" s="169" t="s">
        <v>16</v>
      </c>
      <c r="H333" s="169"/>
      <c r="I333" s="44" t="s">
        <v>16</v>
      </c>
      <c r="J333" s="45"/>
      <c r="K333" s="170"/>
      <c r="L333" s="171"/>
      <c r="M333" s="172"/>
      <c r="N333" s="173"/>
      <c r="O333" s="172"/>
      <c r="P333" s="173"/>
    </row>
    <row r="334" spans="1:16" s="53" customFormat="1" hidden="1" x14ac:dyDescent="0.25">
      <c r="A334" s="166" t="s">
        <v>206</v>
      </c>
      <c r="B334" s="167"/>
      <c r="C334" s="167"/>
      <c r="D334" s="168"/>
      <c r="E334" s="54"/>
      <c r="F334" s="49">
        <v>337000</v>
      </c>
      <c r="G334" s="169" t="s">
        <v>16</v>
      </c>
      <c r="H334" s="169"/>
      <c r="I334" s="44" t="s">
        <v>16</v>
      </c>
      <c r="J334" s="45"/>
      <c r="K334" s="170"/>
      <c r="L334" s="171"/>
      <c r="M334" s="172"/>
      <c r="N334" s="173"/>
      <c r="O334" s="172"/>
      <c r="P334" s="173"/>
    </row>
    <row r="335" spans="1:16" s="53" customFormat="1" hidden="1" x14ac:dyDescent="0.25">
      <c r="A335" s="166" t="s">
        <v>207</v>
      </c>
      <c r="B335" s="167"/>
      <c r="C335" s="167"/>
      <c r="D335" s="168"/>
      <c r="E335" s="54"/>
      <c r="F335" s="42">
        <v>337110</v>
      </c>
      <c r="G335" s="169" t="s">
        <v>16</v>
      </c>
      <c r="H335" s="169"/>
      <c r="I335" s="44" t="s">
        <v>16</v>
      </c>
      <c r="J335" s="45"/>
      <c r="K335" s="170"/>
      <c r="L335" s="171"/>
      <c r="M335" s="172"/>
      <c r="N335" s="173"/>
      <c r="O335" s="172"/>
      <c r="P335" s="173"/>
    </row>
    <row r="336" spans="1:16" s="53" customFormat="1" hidden="1" x14ac:dyDescent="0.25">
      <c r="A336" s="166" t="s">
        <v>208</v>
      </c>
      <c r="B336" s="167"/>
      <c r="C336" s="167"/>
      <c r="D336" s="168"/>
      <c r="E336" s="54"/>
      <c r="F336" s="49">
        <v>338000</v>
      </c>
      <c r="G336" s="169" t="s">
        <v>16</v>
      </c>
      <c r="H336" s="169"/>
      <c r="I336" s="44" t="s">
        <v>16</v>
      </c>
      <c r="J336" s="45"/>
      <c r="K336" s="170"/>
      <c r="L336" s="171"/>
      <c r="M336" s="172"/>
      <c r="N336" s="173"/>
      <c r="O336" s="172"/>
      <c r="P336" s="173"/>
    </row>
    <row r="337" spans="1:16" s="53" customFormat="1" hidden="1" x14ac:dyDescent="0.25">
      <c r="A337" s="166" t="s">
        <v>209</v>
      </c>
      <c r="B337" s="167"/>
      <c r="C337" s="167"/>
      <c r="D337" s="168"/>
      <c r="E337" s="54"/>
      <c r="F337" s="42">
        <v>338110</v>
      </c>
      <c r="G337" s="169" t="s">
        <v>16</v>
      </c>
      <c r="H337" s="169"/>
      <c r="I337" s="44" t="s">
        <v>16</v>
      </c>
      <c r="J337" s="45"/>
      <c r="K337" s="170"/>
      <c r="L337" s="171"/>
      <c r="M337" s="172"/>
      <c r="N337" s="173"/>
      <c r="O337" s="172"/>
      <c r="P337" s="173"/>
    </row>
    <row r="338" spans="1:16" s="53" customFormat="1" hidden="1" x14ac:dyDescent="0.25">
      <c r="A338" s="182"/>
      <c r="B338" s="183"/>
      <c r="C338" s="183"/>
      <c r="D338" s="184"/>
      <c r="E338" s="31"/>
      <c r="F338" s="32"/>
      <c r="G338" s="185" t="s">
        <v>16</v>
      </c>
      <c r="H338" s="185"/>
      <c r="I338" s="59" t="s">
        <v>16</v>
      </c>
      <c r="J338" s="34">
        <f>J339</f>
        <v>0</v>
      </c>
      <c r="K338" s="186">
        <f>K339</f>
        <v>0</v>
      </c>
      <c r="L338" s="187"/>
      <c r="M338" s="188">
        <f>M339</f>
        <v>0</v>
      </c>
      <c r="N338" s="189"/>
      <c r="O338" s="188">
        <f>O339</f>
        <v>0</v>
      </c>
      <c r="P338" s="189"/>
    </row>
    <row r="339" spans="1:16" s="53" customFormat="1" hidden="1" x14ac:dyDescent="0.25">
      <c r="A339" s="174" t="s">
        <v>83</v>
      </c>
      <c r="B339" s="175"/>
      <c r="C339" s="175"/>
      <c r="D339" s="176"/>
      <c r="E339" s="36"/>
      <c r="F339" s="37">
        <v>200000</v>
      </c>
      <c r="G339" s="177" t="s">
        <v>16</v>
      </c>
      <c r="H339" s="177"/>
      <c r="I339" s="38" t="s">
        <v>16</v>
      </c>
      <c r="J339" s="39">
        <f>J340+J361+J392+J395+J409+J415+J446</f>
        <v>0</v>
      </c>
      <c r="K339" s="178">
        <f>K340+K361+K392+K395+K409+K415+K446</f>
        <v>0</v>
      </c>
      <c r="L339" s="179"/>
      <c r="M339" s="178">
        <f t="shared" ref="M339" si="72">M340+M361+M392+M395+M409+M415+M446</f>
        <v>0</v>
      </c>
      <c r="N339" s="179"/>
      <c r="O339" s="178">
        <f t="shared" ref="O339" si="73">O340+O361+O392+O395+O409+O415+O446</f>
        <v>0</v>
      </c>
      <c r="P339" s="179"/>
    </row>
    <row r="340" spans="1:16" s="53" customFormat="1" hidden="1" x14ac:dyDescent="0.25">
      <c r="A340" s="174" t="s">
        <v>84</v>
      </c>
      <c r="B340" s="175"/>
      <c r="C340" s="175"/>
      <c r="D340" s="176"/>
      <c r="E340" s="36"/>
      <c r="F340" s="37">
        <v>210000</v>
      </c>
      <c r="G340" s="177" t="s">
        <v>16</v>
      </c>
      <c r="H340" s="177"/>
      <c r="I340" s="38" t="s">
        <v>16</v>
      </c>
      <c r="J340" s="39">
        <f>J341+J357</f>
        <v>0</v>
      </c>
      <c r="K340" s="178">
        <f>K341+K357</f>
        <v>0</v>
      </c>
      <c r="L340" s="179"/>
      <c r="M340" s="178">
        <f t="shared" ref="M340" si="74">M341+M357</f>
        <v>0</v>
      </c>
      <c r="N340" s="179"/>
      <c r="O340" s="178">
        <f t="shared" ref="O340" si="75">O341+O357</f>
        <v>0</v>
      </c>
      <c r="P340" s="179"/>
    </row>
    <row r="341" spans="1:16" s="53" customFormat="1" hidden="1" x14ac:dyDescent="0.25">
      <c r="A341" s="174" t="s">
        <v>85</v>
      </c>
      <c r="B341" s="175"/>
      <c r="C341" s="175"/>
      <c r="D341" s="176"/>
      <c r="E341" s="36"/>
      <c r="F341" s="60">
        <v>211000</v>
      </c>
      <c r="G341" s="177" t="s">
        <v>16</v>
      </c>
      <c r="H341" s="177"/>
      <c r="I341" s="38" t="s">
        <v>16</v>
      </c>
      <c r="J341" s="39">
        <f>J342</f>
        <v>0</v>
      </c>
      <c r="K341" s="178">
        <f>K342</f>
        <v>0</v>
      </c>
      <c r="L341" s="179"/>
      <c r="M341" s="178">
        <f t="shared" ref="M341" si="76">M342</f>
        <v>0</v>
      </c>
      <c r="N341" s="179"/>
      <c r="O341" s="178">
        <f t="shared" ref="O341" si="77">O342</f>
        <v>0</v>
      </c>
      <c r="P341" s="179"/>
    </row>
    <row r="342" spans="1:16" s="53" customFormat="1" hidden="1" x14ac:dyDescent="0.25">
      <c r="A342" s="166" t="s">
        <v>86</v>
      </c>
      <c r="B342" s="167"/>
      <c r="C342" s="167"/>
      <c r="D342" s="168"/>
      <c r="E342" s="54"/>
      <c r="F342" s="43">
        <v>211100</v>
      </c>
      <c r="G342" s="169" t="s">
        <v>16</v>
      </c>
      <c r="H342" s="169"/>
      <c r="I342" s="44" t="s">
        <v>16</v>
      </c>
      <c r="J342" s="45"/>
      <c r="K342" s="170"/>
      <c r="L342" s="171"/>
      <c r="M342" s="170"/>
      <c r="N342" s="171"/>
      <c r="O342" s="170"/>
      <c r="P342" s="171"/>
    </row>
    <row r="343" spans="1:16" s="53" customFormat="1" hidden="1" x14ac:dyDescent="0.25">
      <c r="A343" s="166" t="s">
        <v>87</v>
      </c>
      <c r="B343" s="167"/>
      <c r="C343" s="167"/>
      <c r="D343" s="168"/>
      <c r="E343" s="54"/>
      <c r="F343" s="43">
        <v>211110</v>
      </c>
      <c r="G343" s="169" t="s">
        <v>16</v>
      </c>
      <c r="H343" s="169"/>
      <c r="I343" s="44" t="s">
        <v>16</v>
      </c>
      <c r="J343" s="45"/>
      <c r="K343" s="170"/>
      <c r="L343" s="171"/>
      <c r="M343" s="172"/>
      <c r="N343" s="173"/>
      <c r="O343" s="172"/>
      <c r="P343" s="173"/>
    </row>
    <row r="344" spans="1:16" s="53" customFormat="1" hidden="1" x14ac:dyDescent="0.25">
      <c r="A344" s="166" t="s">
        <v>88</v>
      </c>
      <c r="B344" s="167"/>
      <c r="C344" s="167"/>
      <c r="D344" s="168"/>
      <c r="E344" s="54"/>
      <c r="F344" s="43">
        <v>211120</v>
      </c>
      <c r="G344" s="169" t="s">
        <v>16</v>
      </c>
      <c r="H344" s="169"/>
      <c r="I344" s="44" t="s">
        <v>16</v>
      </c>
      <c r="J344" s="45"/>
      <c r="K344" s="170"/>
      <c r="L344" s="171"/>
      <c r="M344" s="172"/>
      <c r="N344" s="173"/>
      <c r="O344" s="172"/>
      <c r="P344" s="173"/>
    </row>
    <row r="345" spans="1:16" s="53" customFormat="1" hidden="1" x14ac:dyDescent="0.25">
      <c r="A345" s="166" t="s">
        <v>89</v>
      </c>
      <c r="B345" s="167"/>
      <c r="C345" s="167"/>
      <c r="D345" s="168"/>
      <c r="E345" s="54"/>
      <c r="F345" s="43">
        <v>211130</v>
      </c>
      <c r="G345" s="169" t="s">
        <v>16</v>
      </c>
      <c r="H345" s="169"/>
      <c r="I345" s="44" t="s">
        <v>16</v>
      </c>
      <c r="J345" s="45"/>
      <c r="K345" s="170"/>
      <c r="L345" s="171"/>
      <c r="M345" s="172"/>
      <c r="N345" s="173"/>
      <c r="O345" s="172"/>
      <c r="P345" s="173"/>
    </row>
    <row r="346" spans="1:16" s="53" customFormat="1" hidden="1" x14ac:dyDescent="0.25">
      <c r="A346" s="166" t="s">
        <v>90</v>
      </c>
      <c r="B346" s="167"/>
      <c r="C346" s="167"/>
      <c r="D346" s="168"/>
      <c r="E346" s="54"/>
      <c r="F346" s="43">
        <v>211140</v>
      </c>
      <c r="G346" s="169" t="s">
        <v>16</v>
      </c>
      <c r="H346" s="169"/>
      <c r="I346" s="44" t="s">
        <v>16</v>
      </c>
      <c r="J346" s="45"/>
      <c r="K346" s="170"/>
      <c r="L346" s="171"/>
      <c r="M346" s="172"/>
      <c r="N346" s="173"/>
      <c r="O346" s="172"/>
      <c r="P346" s="173"/>
    </row>
    <row r="347" spans="1:16" s="53" customFormat="1" hidden="1" x14ac:dyDescent="0.25">
      <c r="A347" s="166" t="s">
        <v>91</v>
      </c>
      <c r="B347" s="167"/>
      <c r="C347" s="167"/>
      <c r="D347" s="168"/>
      <c r="E347" s="54"/>
      <c r="F347" s="42">
        <v>211150</v>
      </c>
      <c r="G347" s="169" t="s">
        <v>16</v>
      </c>
      <c r="H347" s="169"/>
      <c r="I347" s="44" t="s">
        <v>16</v>
      </c>
      <c r="J347" s="45"/>
      <c r="K347" s="170"/>
      <c r="L347" s="171"/>
      <c r="M347" s="172"/>
      <c r="N347" s="173"/>
      <c r="O347" s="172"/>
      <c r="P347" s="173"/>
    </row>
    <row r="348" spans="1:16" s="53" customFormat="1" hidden="1" x14ac:dyDescent="0.25">
      <c r="A348" s="166" t="s">
        <v>92</v>
      </c>
      <c r="B348" s="167"/>
      <c r="C348" s="167"/>
      <c r="D348" s="168"/>
      <c r="E348" s="54"/>
      <c r="F348" s="42">
        <v>211190</v>
      </c>
      <c r="G348" s="169" t="s">
        <v>16</v>
      </c>
      <c r="H348" s="169"/>
      <c r="I348" s="44" t="s">
        <v>16</v>
      </c>
      <c r="J348" s="45"/>
      <c r="K348" s="170"/>
      <c r="L348" s="171"/>
      <c r="M348" s="172"/>
      <c r="N348" s="173"/>
      <c r="O348" s="172"/>
      <c r="P348" s="173"/>
    </row>
    <row r="349" spans="1:16" s="53" customFormat="1" hidden="1" x14ac:dyDescent="0.25">
      <c r="A349" s="166" t="s">
        <v>93</v>
      </c>
      <c r="B349" s="167"/>
      <c r="C349" s="167"/>
      <c r="D349" s="168"/>
      <c r="E349" s="54"/>
      <c r="F349" s="42">
        <v>211200</v>
      </c>
      <c r="G349" s="169" t="s">
        <v>16</v>
      </c>
      <c r="H349" s="169"/>
      <c r="I349" s="44" t="s">
        <v>16</v>
      </c>
      <c r="J349" s="45"/>
      <c r="K349" s="170"/>
      <c r="L349" s="171"/>
      <c r="M349" s="172"/>
      <c r="N349" s="173"/>
      <c r="O349" s="172"/>
      <c r="P349" s="173"/>
    </row>
    <row r="350" spans="1:16" s="53" customFormat="1" hidden="1" x14ac:dyDescent="0.25">
      <c r="A350" s="166" t="s">
        <v>94</v>
      </c>
      <c r="B350" s="167"/>
      <c r="C350" s="167"/>
      <c r="D350" s="168"/>
      <c r="E350" s="54"/>
      <c r="F350" s="42">
        <v>211300</v>
      </c>
      <c r="G350" s="169" t="s">
        <v>16</v>
      </c>
      <c r="H350" s="169"/>
      <c r="I350" s="44" t="s">
        <v>16</v>
      </c>
      <c r="J350" s="45"/>
      <c r="K350" s="170"/>
      <c r="L350" s="171"/>
      <c r="M350" s="172"/>
      <c r="N350" s="173"/>
      <c r="O350" s="172"/>
      <c r="P350" s="173"/>
    </row>
    <row r="351" spans="1:16" s="53" customFormat="1" hidden="1" x14ac:dyDescent="0.25">
      <c r="A351" s="166" t="s">
        <v>211</v>
      </c>
      <c r="B351" s="167"/>
      <c r="C351" s="167"/>
      <c r="D351" s="168"/>
      <c r="E351" s="54"/>
      <c r="F351" s="42">
        <v>211310</v>
      </c>
      <c r="G351" s="169" t="s">
        <v>16</v>
      </c>
      <c r="H351" s="169"/>
      <c r="I351" s="44" t="s">
        <v>16</v>
      </c>
      <c r="J351" s="45"/>
      <c r="K351" s="170"/>
      <c r="L351" s="171"/>
      <c r="M351" s="172"/>
      <c r="N351" s="173"/>
      <c r="O351" s="172"/>
      <c r="P351" s="173"/>
    </row>
    <row r="352" spans="1:16" s="53" customFormat="1" hidden="1" x14ac:dyDescent="0.25">
      <c r="A352" s="166" t="s">
        <v>212</v>
      </c>
      <c r="B352" s="167"/>
      <c r="C352" s="167"/>
      <c r="D352" s="168"/>
      <c r="E352" s="54"/>
      <c r="F352" s="42">
        <v>211320</v>
      </c>
      <c r="G352" s="169" t="s">
        <v>16</v>
      </c>
      <c r="H352" s="169"/>
      <c r="I352" s="44" t="s">
        <v>16</v>
      </c>
      <c r="J352" s="45"/>
      <c r="K352" s="170"/>
      <c r="L352" s="171"/>
      <c r="M352" s="172"/>
      <c r="N352" s="173"/>
      <c r="O352" s="172"/>
      <c r="P352" s="173"/>
    </row>
    <row r="353" spans="1:16" s="53" customFormat="1" hidden="1" x14ac:dyDescent="0.25">
      <c r="A353" s="166" t="s">
        <v>97</v>
      </c>
      <c r="B353" s="167"/>
      <c r="C353" s="167"/>
      <c r="D353" s="168"/>
      <c r="E353" s="54"/>
      <c r="F353" s="42">
        <v>211330</v>
      </c>
      <c r="G353" s="169" t="s">
        <v>16</v>
      </c>
      <c r="H353" s="169"/>
      <c r="I353" s="44" t="s">
        <v>16</v>
      </c>
      <c r="J353" s="45"/>
      <c r="K353" s="170"/>
      <c r="L353" s="171"/>
      <c r="M353" s="172"/>
      <c r="N353" s="173"/>
      <c r="O353" s="172"/>
      <c r="P353" s="173"/>
    </row>
    <row r="354" spans="1:16" s="53" customFormat="1" hidden="1" x14ac:dyDescent="0.25">
      <c r="A354" s="166" t="s">
        <v>98</v>
      </c>
      <c r="B354" s="167"/>
      <c r="C354" s="167"/>
      <c r="D354" s="168"/>
      <c r="E354" s="54"/>
      <c r="F354" s="42">
        <v>211340</v>
      </c>
      <c r="G354" s="169" t="s">
        <v>16</v>
      </c>
      <c r="H354" s="169"/>
      <c r="I354" s="44" t="s">
        <v>16</v>
      </c>
      <c r="J354" s="45"/>
      <c r="K354" s="170"/>
      <c r="L354" s="171"/>
      <c r="M354" s="172"/>
      <c r="N354" s="173"/>
      <c r="O354" s="172"/>
      <c r="P354" s="173"/>
    </row>
    <row r="355" spans="1:16" s="53" customFormat="1" hidden="1" x14ac:dyDescent="0.25">
      <c r="A355" s="166" t="s">
        <v>213</v>
      </c>
      <c r="B355" s="167"/>
      <c r="C355" s="167"/>
      <c r="D355" s="168"/>
      <c r="E355" s="54"/>
      <c r="F355" s="42">
        <v>211350</v>
      </c>
      <c r="G355" s="169" t="s">
        <v>16</v>
      </c>
      <c r="H355" s="169"/>
      <c r="I355" s="44" t="s">
        <v>16</v>
      </c>
      <c r="J355" s="45"/>
      <c r="K355" s="170"/>
      <c r="L355" s="171"/>
      <c r="M355" s="172"/>
      <c r="N355" s="173"/>
      <c r="O355" s="172"/>
      <c r="P355" s="173"/>
    </row>
    <row r="356" spans="1:16" s="53" customFormat="1" hidden="1" x14ac:dyDescent="0.25">
      <c r="A356" s="166" t="s">
        <v>100</v>
      </c>
      <c r="B356" s="167"/>
      <c r="C356" s="167"/>
      <c r="D356" s="168"/>
      <c r="E356" s="54"/>
      <c r="F356" s="42">
        <v>211390</v>
      </c>
      <c r="G356" s="169" t="s">
        <v>16</v>
      </c>
      <c r="H356" s="169"/>
      <c r="I356" s="44" t="s">
        <v>16</v>
      </c>
      <c r="J356" s="45"/>
      <c r="K356" s="170"/>
      <c r="L356" s="171"/>
      <c r="M356" s="172"/>
      <c r="N356" s="173"/>
      <c r="O356" s="172"/>
      <c r="P356" s="173"/>
    </row>
    <row r="357" spans="1:16" s="53" customFormat="1" hidden="1" x14ac:dyDescent="0.25">
      <c r="A357" s="166" t="s">
        <v>101</v>
      </c>
      <c r="B357" s="167"/>
      <c r="C357" s="167"/>
      <c r="D357" s="168"/>
      <c r="E357" s="54"/>
      <c r="F357" s="42">
        <v>212000</v>
      </c>
      <c r="G357" s="169" t="s">
        <v>16</v>
      </c>
      <c r="H357" s="169"/>
      <c r="I357" s="44" t="s">
        <v>16</v>
      </c>
      <c r="J357" s="45"/>
      <c r="K357" s="170"/>
      <c r="L357" s="171"/>
      <c r="M357" s="170"/>
      <c r="N357" s="171"/>
      <c r="O357" s="170"/>
      <c r="P357" s="171"/>
    </row>
    <row r="358" spans="1:16" s="53" customFormat="1" hidden="1" x14ac:dyDescent="0.25">
      <c r="A358" s="166" t="s">
        <v>102</v>
      </c>
      <c r="B358" s="167"/>
      <c r="C358" s="167"/>
      <c r="D358" s="168"/>
      <c r="E358" s="54"/>
      <c r="F358" s="42">
        <v>212100</v>
      </c>
      <c r="G358" s="169" t="s">
        <v>16</v>
      </c>
      <c r="H358" s="169"/>
      <c r="I358" s="44" t="s">
        <v>16</v>
      </c>
      <c r="J358" s="45"/>
      <c r="K358" s="170"/>
      <c r="L358" s="171"/>
      <c r="M358" s="172"/>
      <c r="N358" s="173"/>
      <c r="O358" s="172"/>
      <c r="P358" s="173"/>
    </row>
    <row r="359" spans="1:16" s="53" customFormat="1" hidden="1" x14ac:dyDescent="0.25">
      <c r="A359" s="166" t="s">
        <v>103</v>
      </c>
      <c r="B359" s="167"/>
      <c r="C359" s="167"/>
      <c r="D359" s="168"/>
      <c r="E359" s="54"/>
      <c r="F359" s="42">
        <v>212200</v>
      </c>
      <c r="G359" s="169" t="s">
        <v>16</v>
      </c>
      <c r="H359" s="169"/>
      <c r="I359" s="44" t="s">
        <v>16</v>
      </c>
      <c r="J359" s="45"/>
      <c r="K359" s="170"/>
      <c r="L359" s="171"/>
      <c r="M359" s="172"/>
      <c r="N359" s="173"/>
      <c r="O359" s="172"/>
      <c r="P359" s="173"/>
    </row>
    <row r="360" spans="1:16" s="53" customFormat="1" hidden="1" x14ac:dyDescent="0.25">
      <c r="A360" s="166" t="s">
        <v>104</v>
      </c>
      <c r="B360" s="167"/>
      <c r="C360" s="167"/>
      <c r="D360" s="168"/>
      <c r="E360" s="54"/>
      <c r="F360" s="42">
        <v>212210</v>
      </c>
      <c r="G360" s="169" t="s">
        <v>16</v>
      </c>
      <c r="H360" s="169"/>
      <c r="I360" s="44" t="s">
        <v>16</v>
      </c>
      <c r="J360" s="45"/>
      <c r="K360" s="170"/>
      <c r="L360" s="171"/>
      <c r="M360" s="172"/>
      <c r="N360" s="173"/>
      <c r="O360" s="172"/>
      <c r="P360" s="173"/>
    </row>
    <row r="361" spans="1:16" s="53" customFormat="1" hidden="1" x14ac:dyDescent="0.25">
      <c r="A361" s="174" t="s">
        <v>105</v>
      </c>
      <c r="B361" s="175"/>
      <c r="C361" s="175"/>
      <c r="D361" s="176"/>
      <c r="E361" s="36"/>
      <c r="F361" s="37">
        <v>220000</v>
      </c>
      <c r="G361" s="177" t="s">
        <v>16</v>
      </c>
      <c r="H361" s="177"/>
      <c r="I361" s="38" t="s">
        <v>16</v>
      </c>
      <c r="J361" s="39">
        <f>SUM(J362:J391)</f>
        <v>0</v>
      </c>
      <c r="K361" s="178">
        <f>SUM(K362:L391)</f>
        <v>0</v>
      </c>
      <c r="L361" s="179"/>
      <c r="M361" s="178">
        <f t="shared" ref="M361" si="78">SUM(M362:N391)</f>
        <v>0</v>
      </c>
      <c r="N361" s="179"/>
      <c r="O361" s="178">
        <f t="shared" ref="O361" si="79">SUM(O362:P391)</f>
        <v>0</v>
      </c>
      <c r="P361" s="179"/>
    </row>
    <row r="362" spans="1:16" s="53" customFormat="1" hidden="1" x14ac:dyDescent="0.25">
      <c r="A362" s="166" t="s">
        <v>106</v>
      </c>
      <c r="B362" s="167"/>
      <c r="C362" s="167"/>
      <c r="D362" s="168"/>
      <c r="E362" s="54"/>
      <c r="F362" s="42">
        <v>222000</v>
      </c>
      <c r="G362" s="169" t="s">
        <v>16</v>
      </c>
      <c r="H362" s="169"/>
      <c r="I362" s="44" t="s">
        <v>16</v>
      </c>
      <c r="J362" s="45"/>
      <c r="K362" s="170"/>
      <c r="L362" s="171"/>
      <c r="M362" s="172"/>
      <c r="N362" s="173"/>
      <c r="O362" s="172"/>
      <c r="P362" s="173"/>
    </row>
    <row r="363" spans="1:16" s="53" customFormat="1" hidden="1" x14ac:dyDescent="0.25">
      <c r="A363" s="166" t="s">
        <v>107</v>
      </c>
      <c r="B363" s="167"/>
      <c r="C363" s="167"/>
      <c r="D363" s="168"/>
      <c r="E363" s="54"/>
      <c r="F363" s="42">
        <v>222100</v>
      </c>
      <c r="G363" s="169" t="s">
        <v>16</v>
      </c>
      <c r="H363" s="169"/>
      <c r="I363" s="44" t="s">
        <v>16</v>
      </c>
      <c r="J363" s="45"/>
      <c r="K363" s="170"/>
      <c r="L363" s="171"/>
      <c r="M363" s="172"/>
      <c r="N363" s="173"/>
      <c r="O363" s="172"/>
      <c r="P363" s="173"/>
    </row>
    <row r="364" spans="1:16" s="53" customFormat="1" hidden="1" x14ac:dyDescent="0.25">
      <c r="A364" s="166" t="s">
        <v>108</v>
      </c>
      <c r="B364" s="167"/>
      <c r="C364" s="167"/>
      <c r="D364" s="168"/>
      <c r="E364" s="54"/>
      <c r="F364" s="42">
        <v>222110</v>
      </c>
      <c r="G364" s="169" t="s">
        <v>16</v>
      </c>
      <c r="H364" s="169"/>
      <c r="I364" s="44" t="s">
        <v>16</v>
      </c>
      <c r="J364" s="45"/>
      <c r="K364" s="170"/>
      <c r="L364" s="171"/>
      <c r="M364" s="172"/>
      <c r="N364" s="173"/>
      <c r="O364" s="172"/>
      <c r="P364" s="173"/>
    </row>
    <row r="365" spans="1:16" s="53" customFormat="1" hidden="1" x14ac:dyDescent="0.25">
      <c r="A365" s="166" t="s">
        <v>109</v>
      </c>
      <c r="B365" s="167"/>
      <c r="C365" s="167"/>
      <c r="D365" s="168"/>
      <c r="E365" s="54"/>
      <c r="F365" s="42">
        <v>222120</v>
      </c>
      <c r="G365" s="169" t="s">
        <v>16</v>
      </c>
      <c r="H365" s="169"/>
      <c r="I365" s="44" t="s">
        <v>16</v>
      </c>
      <c r="J365" s="45"/>
      <c r="K365" s="170"/>
      <c r="L365" s="171"/>
      <c r="M365" s="172"/>
      <c r="N365" s="173"/>
      <c r="O365" s="172"/>
      <c r="P365" s="173"/>
    </row>
    <row r="366" spans="1:16" s="53" customFormat="1" hidden="1" x14ac:dyDescent="0.25">
      <c r="A366" s="166" t="s">
        <v>110</v>
      </c>
      <c r="B366" s="167"/>
      <c r="C366" s="167"/>
      <c r="D366" s="168"/>
      <c r="E366" s="54"/>
      <c r="F366" s="42">
        <v>222130</v>
      </c>
      <c r="G366" s="169" t="s">
        <v>16</v>
      </c>
      <c r="H366" s="169"/>
      <c r="I366" s="44" t="s">
        <v>16</v>
      </c>
      <c r="J366" s="45"/>
      <c r="K366" s="170"/>
      <c r="L366" s="171"/>
      <c r="M366" s="172"/>
      <c r="N366" s="173"/>
      <c r="O366" s="172"/>
      <c r="P366" s="173"/>
    </row>
    <row r="367" spans="1:16" s="53" customFormat="1" hidden="1" x14ac:dyDescent="0.25">
      <c r="A367" s="166" t="s">
        <v>111</v>
      </c>
      <c r="B367" s="167"/>
      <c r="C367" s="167"/>
      <c r="D367" s="168"/>
      <c r="E367" s="54"/>
      <c r="F367" s="42">
        <v>222140</v>
      </c>
      <c r="G367" s="169" t="s">
        <v>16</v>
      </c>
      <c r="H367" s="169"/>
      <c r="I367" s="44" t="s">
        <v>16</v>
      </c>
      <c r="J367" s="45"/>
      <c r="K367" s="170"/>
      <c r="L367" s="171"/>
      <c r="M367" s="172"/>
      <c r="N367" s="173"/>
      <c r="O367" s="172"/>
      <c r="P367" s="173"/>
    </row>
    <row r="368" spans="1:16" s="53" customFormat="1" hidden="1" x14ac:dyDescent="0.25">
      <c r="A368" s="166" t="s">
        <v>112</v>
      </c>
      <c r="B368" s="167"/>
      <c r="C368" s="167"/>
      <c r="D368" s="168"/>
      <c r="E368" s="54"/>
      <c r="F368" s="42">
        <v>222190</v>
      </c>
      <c r="G368" s="169" t="s">
        <v>16</v>
      </c>
      <c r="H368" s="169"/>
      <c r="I368" s="44" t="s">
        <v>16</v>
      </c>
      <c r="J368" s="45"/>
      <c r="K368" s="170"/>
      <c r="L368" s="171"/>
      <c r="M368" s="172"/>
      <c r="N368" s="173"/>
      <c r="O368" s="172"/>
      <c r="P368" s="173"/>
    </row>
    <row r="369" spans="1:16" s="53" customFormat="1" hidden="1" x14ac:dyDescent="0.25">
      <c r="A369" s="166" t="s">
        <v>113</v>
      </c>
      <c r="B369" s="167"/>
      <c r="C369" s="167"/>
      <c r="D369" s="168"/>
      <c r="E369" s="54"/>
      <c r="F369" s="42">
        <v>222200</v>
      </c>
      <c r="G369" s="169" t="s">
        <v>16</v>
      </c>
      <c r="H369" s="169"/>
      <c r="I369" s="44" t="s">
        <v>16</v>
      </c>
      <c r="J369" s="45"/>
      <c r="K369" s="170"/>
      <c r="L369" s="171"/>
      <c r="M369" s="172"/>
      <c r="N369" s="173"/>
      <c r="O369" s="172"/>
      <c r="P369" s="173"/>
    </row>
    <row r="370" spans="1:16" s="53" customFormat="1" hidden="1" x14ac:dyDescent="0.25">
      <c r="A370" s="166" t="s">
        <v>114</v>
      </c>
      <c r="B370" s="167"/>
      <c r="C370" s="167"/>
      <c r="D370" s="168"/>
      <c r="E370" s="54"/>
      <c r="F370" s="42">
        <v>222210</v>
      </c>
      <c r="G370" s="169" t="s">
        <v>16</v>
      </c>
      <c r="H370" s="169"/>
      <c r="I370" s="44" t="s">
        <v>16</v>
      </c>
      <c r="J370" s="45"/>
      <c r="K370" s="170"/>
      <c r="L370" s="171"/>
      <c r="M370" s="172"/>
      <c r="N370" s="173"/>
      <c r="O370" s="172"/>
      <c r="P370" s="173"/>
    </row>
    <row r="371" spans="1:16" s="53" customFormat="1" hidden="1" x14ac:dyDescent="0.25">
      <c r="A371" s="166" t="s">
        <v>115</v>
      </c>
      <c r="B371" s="167"/>
      <c r="C371" s="167"/>
      <c r="D371" s="168"/>
      <c r="E371" s="54"/>
      <c r="F371" s="42">
        <v>222220</v>
      </c>
      <c r="G371" s="169" t="s">
        <v>16</v>
      </c>
      <c r="H371" s="169"/>
      <c r="I371" s="44" t="s">
        <v>16</v>
      </c>
      <c r="J371" s="45"/>
      <c r="K371" s="170"/>
      <c r="L371" s="171"/>
      <c r="M371" s="172"/>
      <c r="N371" s="173"/>
      <c r="O371" s="172"/>
      <c r="P371" s="173"/>
    </row>
    <row r="372" spans="1:16" s="53" customFormat="1" hidden="1" x14ac:dyDescent="0.25">
      <c r="A372" s="166" t="s">
        <v>116</v>
      </c>
      <c r="B372" s="167"/>
      <c r="C372" s="167"/>
      <c r="D372" s="168"/>
      <c r="E372" s="54"/>
      <c r="F372" s="42">
        <v>222300</v>
      </c>
      <c r="G372" s="169" t="s">
        <v>16</v>
      </c>
      <c r="H372" s="169"/>
      <c r="I372" s="44" t="s">
        <v>16</v>
      </c>
      <c r="J372" s="45"/>
      <c r="K372" s="170"/>
      <c r="L372" s="171"/>
      <c r="M372" s="172"/>
      <c r="N372" s="173"/>
      <c r="O372" s="172"/>
      <c r="P372" s="173"/>
    </row>
    <row r="373" spans="1:16" s="53" customFormat="1" hidden="1" x14ac:dyDescent="0.25">
      <c r="A373" s="166" t="s">
        <v>117</v>
      </c>
      <c r="B373" s="167"/>
      <c r="C373" s="167"/>
      <c r="D373" s="168"/>
      <c r="E373" s="54"/>
      <c r="F373" s="42">
        <v>222400</v>
      </c>
      <c r="G373" s="169" t="s">
        <v>16</v>
      </c>
      <c r="H373" s="169"/>
      <c r="I373" s="44" t="s">
        <v>16</v>
      </c>
      <c r="J373" s="45"/>
      <c r="K373" s="170"/>
      <c r="L373" s="171"/>
      <c r="M373" s="172"/>
      <c r="N373" s="173"/>
      <c r="O373" s="172"/>
      <c r="P373" s="173"/>
    </row>
    <row r="374" spans="1:16" s="53" customFormat="1" hidden="1" x14ac:dyDescent="0.25">
      <c r="A374" s="166" t="s">
        <v>118</v>
      </c>
      <c r="B374" s="167"/>
      <c r="C374" s="167"/>
      <c r="D374" s="168"/>
      <c r="E374" s="54"/>
      <c r="F374" s="42">
        <v>222500</v>
      </c>
      <c r="G374" s="169" t="s">
        <v>16</v>
      </c>
      <c r="H374" s="169"/>
      <c r="I374" s="44" t="s">
        <v>16</v>
      </c>
      <c r="J374" s="45"/>
      <c r="K374" s="170"/>
      <c r="L374" s="171"/>
      <c r="M374" s="172"/>
      <c r="N374" s="173"/>
      <c r="O374" s="172"/>
      <c r="P374" s="173"/>
    </row>
    <row r="375" spans="1:16" s="53" customFormat="1" hidden="1" x14ac:dyDescent="0.25">
      <c r="A375" s="166" t="s">
        <v>119</v>
      </c>
      <c r="B375" s="167"/>
      <c r="C375" s="167"/>
      <c r="D375" s="168"/>
      <c r="E375" s="54"/>
      <c r="F375" s="42">
        <v>222600</v>
      </c>
      <c r="G375" s="169" t="s">
        <v>16</v>
      </c>
      <c r="H375" s="169"/>
      <c r="I375" s="44" t="s">
        <v>16</v>
      </c>
      <c r="J375" s="45"/>
      <c r="K375" s="170"/>
      <c r="L375" s="171"/>
      <c r="M375" s="172"/>
      <c r="N375" s="173"/>
      <c r="O375" s="172"/>
      <c r="P375" s="173"/>
    </row>
    <row r="376" spans="1:16" s="53" customFormat="1" hidden="1" x14ac:dyDescent="0.25">
      <c r="A376" s="166" t="s">
        <v>120</v>
      </c>
      <c r="B376" s="167"/>
      <c r="C376" s="167"/>
      <c r="D376" s="168"/>
      <c r="E376" s="54"/>
      <c r="F376" s="42">
        <v>222700</v>
      </c>
      <c r="G376" s="169" t="s">
        <v>16</v>
      </c>
      <c r="H376" s="169"/>
      <c r="I376" s="44" t="s">
        <v>16</v>
      </c>
      <c r="J376" s="45"/>
      <c r="K376" s="170"/>
      <c r="L376" s="171"/>
      <c r="M376" s="172"/>
      <c r="N376" s="173"/>
      <c r="O376" s="172"/>
      <c r="P376" s="173"/>
    </row>
    <row r="377" spans="1:16" s="53" customFormat="1" hidden="1" x14ac:dyDescent="0.25">
      <c r="A377" s="166" t="s">
        <v>121</v>
      </c>
      <c r="B377" s="167"/>
      <c r="C377" s="167"/>
      <c r="D377" s="168"/>
      <c r="E377" s="54"/>
      <c r="F377" s="42">
        <v>222710</v>
      </c>
      <c r="G377" s="169" t="s">
        <v>16</v>
      </c>
      <c r="H377" s="169"/>
      <c r="I377" s="44" t="s">
        <v>16</v>
      </c>
      <c r="J377" s="45"/>
      <c r="K377" s="170"/>
      <c r="L377" s="171"/>
      <c r="M377" s="172"/>
      <c r="N377" s="173"/>
      <c r="O377" s="172"/>
      <c r="P377" s="173"/>
    </row>
    <row r="378" spans="1:16" s="53" customFormat="1" hidden="1" x14ac:dyDescent="0.25">
      <c r="A378" s="166" t="s">
        <v>122</v>
      </c>
      <c r="B378" s="167"/>
      <c r="C378" s="167"/>
      <c r="D378" s="168"/>
      <c r="E378" s="54"/>
      <c r="F378" s="42">
        <v>222720</v>
      </c>
      <c r="G378" s="169" t="s">
        <v>16</v>
      </c>
      <c r="H378" s="169"/>
      <c r="I378" s="44" t="s">
        <v>16</v>
      </c>
      <c r="J378" s="45"/>
      <c r="K378" s="170"/>
      <c r="L378" s="171"/>
      <c r="M378" s="172"/>
      <c r="N378" s="173"/>
      <c r="O378" s="172"/>
      <c r="P378" s="173"/>
    </row>
    <row r="379" spans="1:16" s="53" customFormat="1" hidden="1" x14ac:dyDescent="0.25">
      <c r="A379" s="166" t="s">
        <v>123</v>
      </c>
      <c r="B379" s="167"/>
      <c r="C379" s="167"/>
      <c r="D379" s="168"/>
      <c r="E379" s="54"/>
      <c r="F379" s="42">
        <v>222800</v>
      </c>
      <c r="G379" s="169" t="s">
        <v>16</v>
      </c>
      <c r="H379" s="169"/>
      <c r="I379" s="44" t="s">
        <v>16</v>
      </c>
      <c r="J379" s="45"/>
      <c r="K379" s="170"/>
      <c r="L379" s="171"/>
      <c r="M379" s="172"/>
      <c r="N379" s="173"/>
      <c r="O379" s="172"/>
      <c r="P379" s="173"/>
    </row>
    <row r="380" spans="1:16" s="53" customFormat="1" hidden="1" x14ac:dyDescent="0.25">
      <c r="A380" s="166" t="s">
        <v>123</v>
      </c>
      <c r="B380" s="167"/>
      <c r="C380" s="167"/>
      <c r="D380" s="168"/>
      <c r="E380" s="54"/>
      <c r="F380" s="42">
        <v>222810</v>
      </c>
      <c r="G380" s="169" t="s">
        <v>16</v>
      </c>
      <c r="H380" s="169"/>
      <c r="I380" s="44" t="s">
        <v>16</v>
      </c>
      <c r="J380" s="45"/>
      <c r="K380" s="170"/>
      <c r="L380" s="171"/>
      <c r="M380" s="172"/>
      <c r="N380" s="173"/>
      <c r="O380" s="172"/>
      <c r="P380" s="173"/>
    </row>
    <row r="381" spans="1:16" s="53" customFormat="1" hidden="1" x14ac:dyDescent="0.25">
      <c r="A381" s="166" t="s">
        <v>124</v>
      </c>
      <c r="B381" s="167"/>
      <c r="C381" s="167"/>
      <c r="D381" s="168"/>
      <c r="E381" s="54"/>
      <c r="F381" s="42">
        <v>222820</v>
      </c>
      <c r="G381" s="169" t="s">
        <v>16</v>
      </c>
      <c r="H381" s="169"/>
      <c r="I381" s="44" t="s">
        <v>16</v>
      </c>
      <c r="J381" s="45"/>
      <c r="K381" s="170"/>
      <c r="L381" s="171"/>
      <c r="M381" s="172"/>
      <c r="N381" s="173"/>
      <c r="O381" s="172"/>
      <c r="P381" s="173"/>
    </row>
    <row r="382" spans="1:16" s="53" customFormat="1" hidden="1" x14ac:dyDescent="0.25">
      <c r="A382" s="166" t="s">
        <v>125</v>
      </c>
      <c r="B382" s="167"/>
      <c r="C382" s="167"/>
      <c r="D382" s="168"/>
      <c r="E382" s="54"/>
      <c r="F382" s="42">
        <v>222900</v>
      </c>
      <c r="G382" s="169" t="s">
        <v>16</v>
      </c>
      <c r="H382" s="169"/>
      <c r="I382" s="44" t="s">
        <v>16</v>
      </c>
      <c r="J382" s="45"/>
      <c r="K382" s="170"/>
      <c r="L382" s="171"/>
      <c r="M382" s="172"/>
      <c r="N382" s="173"/>
      <c r="O382" s="172"/>
      <c r="P382" s="173"/>
    </row>
    <row r="383" spans="1:16" s="53" customFormat="1" hidden="1" x14ac:dyDescent="0.25">
      <c r="A383" s="166" t="s">
        <v>126</v>
      </c>
      <c r="B383" s="167"/>
      <c r="C383" s="167"/>
      <c r="D383" s="168"/>
      <c r="E383" s="54"/>
      <c r="F383" s="42">
        <v>222910</v>
      </c>
      <c r="G383" s="169" t="s">
        <v>16</v>
      </c>
      <c r="H383" s="169"/>
      <c r="I383" s="44" t="s">
        <v>16</v>
      </c>
      <c r="J383" s="45"/>
      <c r="K383" s="170"/>
      <c r="L383" s="171"/>
      <c r="M383" s="172"/>
      <c r="N383" s="173"/>
      <c r="O383" s="172"/>
      <c r="P383" s="173"/>
    </row>
    <row r="384" spans="1:16" s="53" customFormat="1" hidden="1" x14ac:dyDescent="0.25">
      <c r="A384" s="166" t="s">
        <v>127</v>
      </c>
      <c r="B384" s="167"/>
      <c r="C384" s="167"/>
      <c r="D384" s="168"/>
      <c r="E384" s="54"/>
      <c r="F384" s="42">
        <v>222920</v>
      </c>
      <c r="G384" s="169" t="s">
        <v>16</v>
      </c>
      <c r="H384" s="169"/>
      <c r="I384" s="44" t="s">
        <v>16</v>
      </c>
      <c r="J384" s="45"/>
      <c r="K384" s="170"/>
      <c r="L384" s="171"/>
      <c r="M384" s="172"/>
      <c r="N384" s="173"/>
      <c r="O384" s="172"/>
      <c r="P384" s="173"/>
    </row>
    <row r="385" spans="1:16" s="53" customFormat="1" hidden="1" x14ac:dyDescent="0.25">
      <c r="A385" s="166" t="s">
        <v>128</v>
      </c>
      <c r="B385" s="167"/>
      <c r="C385" s="167"/>
      <c r="D385" s="168"/>
      <c r="E385" s="54"/>
      <c r="F385" s="42">
        <v>222930</v>
      </c>
      <c r="G385" s="169" t="s">
        <v>16</v>
      </c>
      <c r="H385" s="169"/>
      <c r="I385" s="44" t="s">
        <v>16</v>
      </c>
      <c r="J385" s="45"/>
      <c r="K385" s="170"/>
      <c r="L385" s="171"/>
      <c r="M385" s="172"/>
      <c r="N385" s="173"/>
      <c r="O385" s="172"/>
      <c r="P385" s="173"/>
    </row>
    <row r="386" spans="1:16" s="53" customFormat="1" hidden="1" x14ac:dyDescent="0.25">
      <c r="A386" s="166" t="s">
        <v>129</v>
      </c>
      <c r="B386" s="167"/>
      <c r="C386" s="167"/>
      <c r="D386" s="168"/>
      <c r="E386" s="54"/>
      <c r="F386" s="42">
        <v>222940</v>
      </c>
      <c r="G386" s="169" t="s">
        <v>16</v>
      </c>
      <c r="H386" s="169"/>
      <c r="I386" s="44" t="s">
        <v>16</v>
      </c>
      <c r="J386" s="45"/>
      <c r="K386" s="170"/>
      <c r="L386" s="171"/>
      <c r="M386" s="172"/>
      <c r="N386" s="173"/>
      <c r="O386" s="172"/>
      <c r="P386" s="173"/>
    </row>
    <row r="387" spans="1:16" s="53" customFormat="1" hidden="1" x14ac:dyDescent="0.25">
      <c r="A387" s="166" t="s">
        <v>130</v>
      </c>
      <c r="B387" s="167"/>
      <c r="C387" s="167"/>
      <c r="D387" s="168"/>
      <c r="E387" s="54" t="s">
        <v>55</v>
      </c>
      <c r="F387" s="42">
        <v>222950</v>
      </c>
      <c r="G387" s="169" t="s">
        <v>16</v>
      </c>
      <c r="H387" s="169"/>
      <c r="I387" s="44" t="s">
        <v>16</v>
      </c>
      <c r="J387" s="45"/>
      <c r="K387" s="170"/>
      <c r="L387" s="171"/>
      <c r="M387" s="172"/>
      <c r="N387" s="173"/>
      <c r="O387" s="172"/>
      <c r="P387" s="173"/>
    </row>
    <row r="388" spans="1:16" s="53" customFormat="1" hidden="1" x14ac:dyDescent="0.25">
      <c r="A388" s="166" t="s">
        <v>131</v>
      </c>
      <c r="B388" s="167"/>
      <c r="C388" s="167"/>
      <c r="D388" s="168"/>
      <c r="E388" s="54" t="s">
        <v>55</v>
      </c>
      <c r="F388" s="42">
        <v>222960</v>
      </c>
      <c r="G388" s="169" t="s">
        <v>16</v>
      </c>
      <c r="H388" s="169"/>
      <c r="I388" s="44" t="s">
        <v>16</v>
      </c>
      <c r="J388" s="45"/>
      <c r="K388" s="170"/>
      <c r="L388" s="171"/>
      <c r="M388" s="172"/>
      <c r="N388" s="173"/>
      <c r="O388" s="172"/>
      <c r="P388" s="173"/>
    </row>
    <row r="389" spans="1:16" s="53" customFormat="1" hidden="1" x14ac:dyDescent="0.25">
      <c r="A389" s="166" t="s">
        <v>132</v>
      </c>
      <c r="B389" s="167"/>
      <c r="C389" s="167"/>
      <c r="D389" s="168"/>
      <c r="E389" s="54" t="s">
        <v>55</v>
      </c>
      <c r="F389" s="42">
        <v>222970</v>
      </c>
      <c r="G389" s="169" t="s">
        <v>16</v>
      </c>
      <c r="H389" s="169"/>
      <c r="I389" s="44" t="s">
        <v>16</v>
      </c>
      <c r="J389" s="45"/>
      <c r="K389" s="170"/>
      <c r="L389" s="171"/>
      <c r="M389" s="172"/>
      <c r="N389" s="173"/>
      <c r="O389" s="172"/>
      <c r="P389" s="173"/>
    </row>
    <row r="390" spans="1:16" s="53" customFormat="1" hidden="1" x14ac:dyDescent="0.25">
      <c r="A390" s="166" t="s">
        <v>133</v>
      </c>
      <c r="B390" s="167"/>
      <c r="C390" s="167"/>
      <c r="D390" s="168"/>
      <c r="E390" s="54" t="s">
        <v>55</v>
      </c>
      <c r="F390" s="42">
        <v>222980</v>
      </c>
      <c r="G390" s="169" t="s">
        <v>16</v>
      </c>
      <c r="H390" s="169"/>
      <c r="I390" s="44" t="s">
        <v>16</v>
      </c>
      <c r="J390" s="45"/>
      <c r="K390" s="170"/>
      <c r="L390" s="171"/>
      <c r="M390" s="172"/>
      <c r="N390" s="173"/>
      <c r="O390" s="172"/>
      <c r="P390" s="173"/>
    </row>
    <row r="391" spans="1:16" s="53" customFormat="1" hidden="1" x14ac:dyDescent="0.25">
      <c r="A391" s="166" t="s">
        <v>134</v>
      </c>
      <c r="B391" s="167"/>
      <c r="C391" s="167"/>
      <c r="D391" s="168"/>
      <c r="E391" s="54"/>
      <c r="F391" s="42">
        <v>222990</v>
      </c>
      <c r="G391" s="169" t="s">
        <v>16</v>
      </c>
      <c r="H391" s="169"/>
      <c r="I391" s="44" t="s">
        <v>16</v>
      </c>
      <c r="J391" s="45"/>
      <c r="K391" s="170"/>
      <c r="L391" s="171"/>
      <c r="M391" s="172"/>
      <c r="N391" s="173"/>
      <c r="O391" s="172"/>
      <c r="P391" s="173"/>
    </row>
    <row r="392" spans="1:16" s="53" customFormat="1" hidden="1" x14ac:dyDescent="0.25">
      <c r="A392" s="174" t="s">
        <v>135</v>
      </c>
      <c r="B392" s="175"/>
      <c r="C392" s="175"/>
      <c r="D392" s="176"/>
      <c r="E392" s="36"/>
      <c r="F392" s="37">
        <v>270000</v>
      </c>
      <c r="G392" s="177" t="s">
        <v>16</v>
      </c>
      <c r="H392" s="177"/>
      <c r="I392" s="38" t="s">
        <v>16</v>
      </c>
      <c r="J392" s="39">
        <f>SUM(J393:J394)</f>
        <v>0</v>
      </c>
      <c r="K392" s="178">
        <f>SUM(K393:L394)</f>
        <v>0</v>
      </c>
      <c r="L392" s="179"/>
      <c r="M392" s="178">
        <f t="shared" ref="M392" si="80">SUM(M393:N394)</f>
        <v>0</v>
      </c>
      <c r="N392" s="179"/>
      <c r="O392" s="178">
        <f t="shared" ref="O392" si="81">SUM(O393:P394)</f>
        <v>0</v>
      </c>
      <c r="P392" s="179"/>
    </row>
    <row r="393" spans="1:16" s="53" customFormat="1" hidden="1" x14ac:dyDescent="0.25">
      <c r="A393" s="166" t="s">
        <v>136</v>
      </c>
      <c r="B393" s="167"/>
      <c r="C393" s="167"/>
      <c r="D393" s="168"/>
      <c r="E393" s="54"/>
      <c r="F393" s="42">
        <v>271000</v>
      </c>
      <c r="G393" s="169" t="s">
        <v>16</v>
      </c>
      <c r="H393" s="169"/>
      <c r="I393" s="44" t="s">
        <v>16</v>
      </c>
      <c r="J393" s="45"/>
      <c r="K393" s="170"/>
      <c r="L393" s="171"/>
      <c r="M393" s="172"/>
      <c r="N393" s="173"/>
      <c r="O393" s="172"/>
      <c r="P393" s="173"/>
    </row>
    <row r="394" spans="1:16" s="53" customFormat="1" hidden="1" x14ac:dyDescent="0.25">
      <c r="A394" s="166" t="s">
        <v>137</v>
      </c>
      <c r="B394" s="167"/>
      <c r="C394" s="167"/>
      <c r="D394" s="168"/>
      <c r="E394" s="54"/>
      <c r="F394" s="49">
        <v>273500</v>
      </c>
      <c r="G394" s="169" t="s">
        <v>16</v>
      </c>
      <c r="H394" s="169"/>
      <c r="I394" s="44" t="s">
        <v>16</v>
      </c>
      <c r="J394" s="61"/>
      <c r="K394" s="170"/>
      <c r="L394" s="171"/>
      <c r="M394" s="172"/>
      <c r="N394" s="173"/>
      <c r="O394" s="172"/>
      <c r="P394" s="173"/>
    </row>
    <row r="395" spans="1:16" s="53" customFormat="1" hidden="1" x14ac:dyDescent="0.25">
      <c r="A395" s="174" t="s">
        <v>138</v>
      </c>
      <c r="B395" s="175"/>
      <c r="C395" s="175"/>
      <c r="D395" s="176"/>
      <c r="E395" s="36"/>
      <c r="F395" s="51">
        <v>280000</v>
      </c>
      <c r="G395" s="177" t="s">
        <v>16</v>
      </c>
      <c r="H395" s="177"/>
      <c r="I395" s="38" t="s">
        <v>16</v>
      </c>
      <c r="J395" s="62"/>
      <c r="K395" s="178"/>
      <c r="L395" s="179"/>
      <c r="M395" s="178"/>
      <c r="N395" s="179"/>
      <c r="O395" s="178"/>
      <c r="P395" s="179"/>
    </row>
    <row r="396" spans="1:16" s="53" customFormat="1" hidden="1" x14ac:dyDescent="0.25">
      <c r="A396" s="166" t="s">
        <v>139</v>
      </c>
      <c r="B396" s="167"/>
      <c r="C396" s="167"/>
      <c r="D396" s="168"/>
      <c r="E396" s="54"/>
      <c r="F396" s="42">
        <v>281000</v>
      </c>
      <c r="G396" s="169" t="s">
        <v>16</v>
      </c>
      <c r="H396" s="169"/>
      <c r="I396" s="44" t="s">
        <v>16</v>
      </c>
      <c r="J396" s="45"/>
      <c r="K396" s="170"/>
      <c r="L396" s="171"/>
      <c r="M396" s="172"/>
      <c r="N396" s="173"/>
      <c r="O396" s="172"/>
      <c r="P396" s="173"/>
    </row>
    <row r="397" spans="1:16" s="53" customFormat="1" hidden="1" x14ac:dyDescent="0.25">
      <c r="A397" s="166" t="s">
        <v>140</v>
      </c>
      <c r="B397" s="167"/>
      <c r="C397" s="167"/>
      <c r="D397" s="168"/>
      <c r="E397" s="54"/>
      <c r="F397" s="42">
        <v>281200</v>
      </c>
      <c r="G397" s="169" t="s">
        <v>16</v>
      </c>
      <c r="H397" s="169"/>
      <c r="I397" s="44" t="s">
        <v>16</v>
      </c>
      <c r="J397" s="45"/>
      <c r="K397" s="170"/>
      <c r="L397" s="171"/>
      <c r="M397" s="172"/>
      <c r="N397" s="173"/>
      <c r="O397" s="172"/>
      <c r="P397" s="173"/>
    </row>
    <row r="398" spans="1:16" s="53" customFormat="1" hidden="1" x14ac:dyDescent="0.25">
      <c r="A398" s="166" t="s">
        <v>141</v>
      </c>
      <c r="B398" s="167"/>
      <c r="C398" s="167"/>
      <c r="D398" s="168"/>
      <c r="E398" s="54"/>
      <c r="F398" s="42">
        <v>281210</v>
      </c>
      <c r="G398" s="169" t="s">
        <v>16</v>
      </c>
      <c r="H398" s="169"/>
      <c r="I398" s="44" t="s">
        <v>16</v>
      </c>
      <c r="J398" s="45"/>
      <c r="K398" s="170"/>
      <c r="L398" s="171"/>
      <c r="M398" s="172"/>
      <c r="N398" s="173"/>
      <c r="O398" s="172"/>
      <c r="P398" s="173"/>
    </row>
    <row r="399" spans="1:16" s="53" customFormat="1" hidden="1" x14ac:dyDescent="0.25">
      <c r="A399" s="166" t="s">
        <v>142</v>
      </c>
      <c r="B399" s="167"/>
      <c r="C399" s="167"/>
      <c r="D399" s="168"/>
      <c r="E399" s="54"/>
      <c r="F399" s="42">
        <v>281211</v>
      </c>
      <c r="G399" s="169" t="s">
        <v>16</v>
      </c>
      <c r="H399" s="169"/>
      <c r="I399" s="44" t="s">
        <v>16</v>
      </c>
      <c r="J399" s="45"/>
      <c r="K399" s="170"/>
      <c r="L399" s="171"/>
      <c r="M399" s="172"/>
      <c r="N399" s="173"/>
      <c r="O399" s="172"/>
      <c r="P399" s="173"/>
    </row>
    <row r="400" spans="1:16" s="53" customFormat="1" hidden="1" x14ac:dyDescent="0.25">
      <c r="A400" s="166" t="s">
        <v>143</v>
      </c>
      <c r="B400" s="167"/>
      <c r="C400" s="167"/>
      <c r="D400" s="168"/>
      <c r="E400" s="54"/>
      <c r="F400" s="42">
        <v>281212</v>
      </c>
      <c r="G400" s="169" t="s">
        <v>16</v>
      </c>
      <c r="H400" s="169"/>
      <c r="I400" s="44" t="s">
        <v>16</v>
      </c>
      <c r="J400" s="45"/>
      <c r="K400" s="170"/>
      <c r="L400" s="171"/>
      <c r="M400" s="172"/>
      <c r="N400" s="173"/>
      <c r="O400" s="172"/>
      <c r="P400" s="173"/>
    </row>
    <row r="401" spans="1:16" s="53" customFormat="1" hidden="1" x14ac:dyDescent="0.25">
      <c r="A401" s="166" t="s">
        <v>144</v>
      </c>
      <c r="B401" s="167"/>
      <c r="C401" s="167"/>
      <c r="D401" s="168"/>
      <c r="E401" s="54"/>
      <c r="F401" s="42">
        <v>281220</v>
      </c>
      <c r="G401" s="169" t="s">
        <v>16</v>
      </c>
      <c r="H401" s="169"/>
      <c r="I401" s="44" t="s">
        <v>16</v>
      </c>
      <c r="J401" s="45"/>
      <c r="K401" s="170"/>
      <c r="L401" s="171"/>
      <c r="M401" s="172"/>
      <c r="N401" s="173"/>
      <c r="O401" s="172"/>
      <c r="P401" s="173"/>
    </row>
    <row r="402" spans="1:16" s="53" customFormat="1" hidden="1" x14ac:dyDescent="0.25">
      <c r="A402" s="166" t="s">
        <v>145</v>
      </c>
      <c r="B402" s="167"/>
      <c r="C402" s="167"/>
      <c r="D402" s="168"/>
      <c r="E402" s="54"/>
      <c r="F402" s="42">
        <v>281221</v>
      </c>
      <c r="G402" s="169" t="s">
        <v>16</v>
      </c>
      <c r="H402" s="169"/>
      <c r="I402" s="44" t="s">
        <v>16</v>
      </c>
      <c r="J402" s="45"/>
      <c r="K402" s="170"/>
      <c r="L402" s="171"/>
      <c r="M402" s="172"/>
      <c r="N402" s="173"/>
      <c r="O402" s="172"/>
      <c r="P402" s="173"/>
    </row>
    <row r="403" spans="1:16" s="53" customFormat="1" hidden="1" x14ac:dyDescent="0.25">
      <c r="A403" s="166" t="s">
        <v>146</v>
      </c>
      <c r="B403" s="167"/>
      <c r="C403" s="167"/>
      <c r="D403" s="168"/>
      <c r="E403" s="54"/>
      <c r="F403" s="42">
        <v>281222</v>
      </c>
      <c r="G403" s="169" t="s">
        <v>16</v>
      </c>
      <c r="H403" s="169"/>
      <c r="I403" s="44" t="s">
        <v>16</v>
      </c>
      <c r="J403" s="45"/>
      <c r="K403" s="170"/>
      <c r="L403" s="171"/>
      <c r="M403" s="172"/>
      <c r="N403" s="173"/>
      <c r="O403" s="172"/>
      <c r="P403" s="173"/>
    </row>
    <row r="404" spans="1:16" s="53" customFormat="1" hidden="1" x14ac:dyDescent="0.25">
      <c r="A404" s="166" t="s">
        <v>147</v>
      </c>
      <c r="B404" s="167"/>
      <c r="C404" s="167"/>
      <c r="D404" s="168"/>
      <c r="E404" s="54"/>
      <c r="F404" s="42">
        <v>281230</v>
      </c>
      <c r="G404" s="169" t="s">
        <v>16</v>
      </c>
      <c r="H404" s="169"/>
      <c r="I404" s="44" t="s">
        <v>16</v>
      </c>
      <c r="J404" s="45"/>
      <c r="K404" s="170"/>
      <c r="L404" s="171"/>
      <c r="M404" s="172"/>
      <c r="N404" s="173"/>
      <c r="O404" s="172"/>
      <c r="P404" s="173"/>
    </row>
    <row r="405" spans="1:16" s="53" customFormat="1" hidden="1" x14ac:dyDescent="0.25">
      <c r="A405" s="166" t="s">
        <v>148</v>
      </c>
      <c r="B405" s="167"/>
      <c r="C405" s="167"/>
      <c r="D405" s="168"/>
      <c r="E405" s="54"/>
      <c r="F405" s="42">
        <v>281800</v>
      </c>
      <c r="G405" s="169" t="s">
        <v>16</v>
      </c>
      <c r="H405" s="169"/>
      <c r="I405" s="44" t="s">
        <v>16</v>
      </c>
      <c r="J405" s="45"/>
      <c r="K405" s="170"/>
      <c r="L405" s="171"/>
      <c r="M405" s="172"/>
      <c r="N405" s="173"/>
      <c r="O405" s="172"/>
      <c r="P405" s="173"/>
    </row>
    <row r="406" spans="1:16" s="53" customFormat="1" hidden="1" x14ac:dyDescent="0.25">
      <c r="A406" s="166" t="s">
        <v>149</v>
      </c>
      <c r="B406" s="167"/>
      <c r="C406" s="167"/>
      <c r="D406" s="168"/>
      <c r="E406" s="54"/>
      <c r="F406" s="42">
        <v>281900</v>
      </c>
      <c r="G406" s="169" t="s">
        <v>16</v>
      </c>
      <c r="H406" s="169"/>
      <c r="I406" s="44" t="s">
        <v>16</v>
      </c>
      <c r="J406" s="45"/>
      <c r="K406" s="170"/>
      <c r="L406" s="171"/>
      <c r="M406" s="172"/>
      <c r="N406" s="173"/>
      <c r="O406" s="172"/>
      <c r="P406" s="173"/>
    </row>
    <row r="407" spans="1:16" s="53" customFormat="1" hidden="1" x14ac:dyDescent="0.25">
      <c r="A407" s="166" t="s">
        <v>150</v>
      </c>
      <c r="B407" s="167"/>
      <c r="C407" s="167"/>
      <c r="D407" s="168"/>
      <c r="E407" s="54"/>
      <c r="F407" s="42">
        <v>282000</v>
      </c>
      <c r="G407" s="169" t="s">
        <v>16</v>
      </c>
      <c r="H407" s="169"/>
      <c r="I407" s="44" t="s">
        <v>16</v>
      </c>
      <c r="J407" s="45"/>
      <c r="K407" s="170"/>
      <c r="L407" s="171"/>
      <c r="M407" s="172"/>
      <c r="N407" s="173"/>
      <c r="O407" s="172"/>
      <c r="P407" s="173"/>
    </row>
    <row r="408" spans="1:16" s="53" customFormat="1" hidden="1" x14ac:dyDescent="0.25">
      <c r="A408" s="166" t="s">
        <v>151</v>
      </c>
      <c r="B408" s="167"/>
      <c r="C408" s="167"/>
      <c r="D408" s="168"/>
      <c r="E408" s="54"/>
      <c r="F408" s="42">
        <v>282100</v>
      </c>
      <c r="G408" s="169" t="s">
        <v>16</v>
      </c>
      <c r="H408" s="169"/>
      <c r="I408" s="44" t="s">
        <v>16</v>
      </c>
      <c r="J408" s="45"/>
      <c r="K408" s="170"/>
      <c r="L408" s="171"/>
      <c r="M408" s="172"/>
      <c r="N408" s="173"/>
      <c r="O408" s="172"/>
      <c r="P408" s="173"/>
    </row>
    <row r="409" spans="1:16" s="53" customFormat="1" hidden="1" x14ac:dyDescent="0.25">
      <c r="A409" s="174" t="s">
        <v>152</v>
      </c>
      <c r="B409" s="175"/>
      <c r="C409" s="175"/>
      <c r="D409" s="176"/>
      <c r="E409" s="36"/>
      <c r="F409" s="37">
        <v>290000</v>
      </c>
      <c r="G409" s="177" t="s">
        <v>16</v>
      </c>
      <c r="H409" s="177"/>
      <c r="I409" s="38" t="s">
        <v>16</v>
      </c>
      <c r="J409" s="39"/>
      <c r="K409" s="178"/>
      <c r="L409" s="179"/>
      <c r="M409" s="180"/>
      <c r="N409" s="181"/>
      <c r="O409" s="180"/>
      <c r="P409" s="181"/>
    </row>
    <row r="410" spans="1:16" s="53" customFormat="1" hidden="1" x14ac:dyDescent="0.25">
      <c r="A410" s="166" t="s">
        <v>153</v>
      </c>
      <c r="B410" s="167"/>
      <c r="C410" s="167"/>
      <c r="D410" s="168"/>
      <c r="E410" s="54"/>
      <c r="F410" s="42">
        <v>292220</v>
      </c>
      <c r="G410" s="169" t="s">
        <v>16</v>
      </c>
      <c r="H410" s="169"/>
      <c r="I410" s="44" t="s">
        <v>16</v>
      </c>
      <c r="J410" s="45"/>
      <c r="K410" s="170"/>
      <c r="L410" s="171"/>
      <c r="M410" s="172"/>
      <c r="N410" s="173"/>
      <c r="O410" s="172"/>
      <c r="P410" s="173"/>
    </row>
    <row r="411" spans="1:16" s="53" customFormat="1" hidden="1" x14ac:dyDescent="0.25">
      <c r="A411" s="166" t="s">
        <v>154</v>
      </c>
      <c r="B411" s="167"/>
      <c r="C411" s="167"/>
      <c r="D411" s="168"/>
      <c r="E411" s="54"/>
      <c r="F411" s="42">
        <v>300000</v>
      </c>
      <c r="G411" s="169" t="s">
        <v>16</v>
      </c>
      <c r="H411" s="169"/>
      <c r="I411" s="44" t="s">
        <v>16</v>
      </c>
      <c r="J411" s="45"/>
      <c r="K411" s="170"/>
      <c r="L411" s="171"/>
      <c r="M411" s="172"/>
      <c r="N411" s="173"/>
      <c r="O411" s="172"/>
      <c r="P411" s="173"/>
    </row>
    <row r="412" spans="1:16" s="53" customFormat="1" hidden="1" x14ac:dyDescent="0.25">
      <c r="A412" s="166" t="s">
        <v>155</v>
      </c>
      <c r="B412" s="167"/>
      <c r="C412" s="167"/>
      <c r="D412" s="168"/>
      <c r="E412" s="54"/>
      <c r="F412" s="42">
        <v>300000</v>
      </c>
      <c r="G412" s="169" t="s">
        <v>16</v>
      </c>
      <c r="H412" s="169"/>
      <c r="I412" s="44" t="s">
        <v>16</v>
      </c>
      <c r="J412" s="45"/>
      <c r="K412" s="170"/>
      <c r="L412" s="171"/>
      <c r="M412" s="172"/>
      <c r="N412" s="173"/>
      <c r="O412" s="172"/>
      <c r="P412" s="173"/>
    </row>
    <row r="413" spans="1:16" s="53" customFormat="1" hidden="1" x14ac:dyDescent="0.25">
      <c r="A413" s="166" t="s">
        <v>156</v>
      </c>
      <c r="B413" s="167"/>
      <c r="C413" s="167"/>
      <c r="D413" s="168"/>
      <c r="E413" s="54"/>
      <c r="F413" s="42">
        <v>319000</v>
      </c>
      <c r="G413" s="169" t="s">
        <v>16</v>
      </c>
      <c r="H413" s="169"/>
      <c r="I413" s="44" t="s">
        <v>16</v>
      </c>
      <c r="J413" s="45"/>
      <c r="K413" s="170"/>
      <c r="L413" s="171"/>
      <c r="M413" s="172"/>
      <c r="N413" s="173"/>
      <c r="O413" s="172"/>
      <c r="P413" s="173"/>
    </row>
    <row r="414" spans="1:16" s="53" customFormat="1" hidden="1" x14ac:dyDescent="0.25">
      <c r="A414" s="166" t="s">
        <v>157</v>
      </c>
      <c r="B414" s="167"/>
      <c r="C414" s="167"/>
      <c r="D414" s="168"/>
      <c r="E414" s="54"/>
      <c r="F414" s="42">
        <v>350000</v>
      </c>
      <c r="G414" s="169" t="s">
        <v>16</v>
      </c>
      <c r="H414" s="169"/>
      <c r="I414" s="44" t="s">
        <v>16</v>
      </c>
      <c r="J414" s="45"/>
      <c r="K414" s="170"/>
      <c r="L414" s="171"/>
      <c r="M414" s="172"/>
      <c r="N414" s="173"/>
      <c r="O414" s="172"/>
      <c r="P414" s="173"/>
    </row>
    <row r="415" spans="1:16" s="53" customFormat="1" hidden="1" x14ac:dyDescent="0.25">
      <c r="A415" s="174" t="s">
        <v>214</v>
      </c>
      <c r="B415" s="175"/>
      <c r="C415" s="175"/>
      <c r="D415" s="176"/>
      <c r="E415" s="36"/>
      <c r="F415" s="37">
        <v>310000</v>
      </c>
      <c r="G415" s="177" t="s">
        <v>16</v>
      </c>
      <c r="H415" s="177"/>
      <c r="I415" s="38" t="s">
        <v>16</v>
      </c>
      <c r="J415" s="39"/>
      <c r="K415" s="178"/>
      <c r="L415" s="179"/>
      <c r="M415" s="178"/>
      <c r="N415" s="179"/>
      <c r="O415" s="178"/>
      <c r="P415" s="179"/>
    </row>
    <row r="416" spans="1:16" s="53" customFormat="1" hidden="1" x14ac:dyDescent="0.25">
      <c r="A416" s="166" t="s">
        <v>159</v>
      </c>
      <c r="B416" s="167"/>
      <c r="C416" s="167"/>
      <c r="D416" s="168"/>
      <c r="E416" s="54"/>
      <c r="F416" s="42">
        <v>311000</v>
      </c>
      <c r="G416" s="169" t="s">
        <v>16</v>
      </c>
      <c r="H416" s="169"/>
      <c r="I416" s="44" t="s">
        <v>16</v>
      </c>
      <c r="J416" s="45"/>
      <c r="K416" s="170"/>
      <c r="L416" s="171"/>
      <c r="M416" s="172"/>
      <c r="N416" s="173"/>
      <c r="O416" s="172"/>
      <c r="P416" s="173"/>
    </row>
    <row r="417" spans="1:16" s="53" customFormat="1" hidden="1" x14ac:dyDescent="0.25">
      <c r="A417" s="166" t="s">
        <v>160</v>
      </c>
      <c r="B417" s="167"/>
      <c r="C417" s="167"/>
      <c r="D417" s="168"/>
      <c r="E417" s="54"/>
      <c r="F417" s="42">
        <v>311100</v>
      </c>
      <c r="G417" s="169" t="s">
        <v>16</v>
      </c>
      <c r="H417" s="169"/>
      <c r="I417" s="44" t="s">
        <v>16</v>
      </c>
      <c r="J417" s="45"/>
      <c r="K417" s="170"/>
      <c r="L417" s="171"/>
      <c r="M417" s="172"/>
      <c r="N417" s="173"/>
      <c r="O417" s="172"/>
      <c r="P417" s="173"/>
    </row>
    <row r="418" spans="1:16" s="53" customFormat="1" hidden="1" x14ac:dyDescent="0.25">
      <c r="A418" s="166" t="s">
        <v>161</v>
      </c>
      <c r="B418" s="167"/>
      <c r="C418" s="167"/>
      <c r="D418" s="168"/>
      <c r="E418" s="54"/>
      <c r="F418" s="42">
        <v>311110</v>
      </c>
      <c r="G418" s="169" t="s">
        <v>16</v>
      </c>
      <c r="H418" s="169"/>
      <c r="I418" s="44" t="s">
        <v>16</v>
      </c>
      <c r="J418" s="45"/>
      <c r="K418" s="170"/>
      <c r="L418" s="171"/>
      <c r="M418" s="172"/>
      <c r="N418" s="173"/>
      <c r="O418" s="172"/>
      <c r="P418" s="173"/>
    </row>
    <row r="419" spans="1:16" s="53" customFormat="1" hidden="1" x14ac:dyDescent="0.25">
      <c r="A419" s="166" t="s">
        <v>162</v>
      </c>
      <c r="B419" s="167"/>
      <c r="C419" s="167"/>
      <c r="D419" s="168"/>
      <c r="E419" s="54"/>
      <c r="F419" s="42">
        <v>311120</v>
      </c>
      <c r="G419" s="169" t="s">
        <v>16</v>
      </c>
      <c r="H419" s="169"/>
      <c r="I419" s="44" t="s">
        <v>16</v>
      </c>
      <c r="J419" s="45"/>
      <c r="K419" s="170"/>
      <c r="L419" s="171"/>
      <c r="M419" s="172"/>
      <c r="N419" s="173"/>
      <c r="O419" s="172"/>
      <c r="P419" s="173"/>
    </row>
    <row r="420" spans="1:16" s="53" customFormat="1" hidden="1" x14ac:dyDescent="0.25">
      <c r="A420" s="166" t="s">
        <v>163</v>
      </c>
      <c r="B420" s="167"/>
      <c r="C420" s="167"/>
      <c r="D420" s="168"/>
      <c r="E420" s="54"/>
      <c r="F420" s="42">
        <v>311210</v>
      </c>
      <c r="G420" s="169" t="s">
        <v>16</v>
      </c>
      <c r="H420" s="169"/>
      <c r="I420" s="44" t="s">
        <v>16</v>
      </c>
      <c r="J420" s="45"/>
      <c r="K420" s="170"/>
      <c r="L420" s="171"/>
      <c r="M420" s="172"/>
      <c r="N420" s="173"/>
      <c r="O420" s="172"/>
      <c r="P420" s="173"/>
    </row>
    <row r="421" spans="1:16" s="53" customFormat="1" hidden="1" x14ac:dyDescent="0.25">
      <c r="A421" s="166" t="s">
        <v>164</v>
      </c>
      <c r="B421" s="167"/>
      <c r="C421" s="167"/>
      <c r="D421" s="168"/>
      <c r="E421" s="54"/>
      <c r="F421" s="42">
        <v>312120</v>
      </c>
      <c r="G421" s="169" t="s">
        <v>16</v>
      </c>
      <c r="H421" s="169"/>
      <c r="I421" s="44" t="s">
        <v>16</v>
      </c>
      <c r="J421" s="45"/>
      <c r="K421" s="170"/>
      <c r="L421" s="171"/>
      <c r="M421" s="172"/>
      <c r="N421" s="173"/>
      <c r="O421" s="172"/>
      <c r="P421" s="173"/>
    </row>
    <row r="422" spans="1:16" s="53" customFormat="1" hidden="1" x14ac:dyDescent="0.25">
      <c r="A422" s="166" t="s">
        <v>165</v>
      </c>
      <c r="B422" s="167"/>
      <c r="C422" s="167"/>
      <c r="D422" s="168"/>
      <c r="E422" s="54"/>
      <c r="F422" s="42">
        <v>313000</v>
      </c>
      <c r="G422" s="169" t="s">
        <v>16</v>
      </c>
      <c r="H422" s="169"/>
      <c r="I422" s="44" t="s">
        <v>16</v>
      </c>
      <c r="J422" s="45"/>
      <c r="K422" s="170"/>
      <c r="L422" s="171"/>
      <c r="M422" s="172"/>
      <c r="N422" s="173"/>
      <c r="O422" s="172"/>
      <c r="P422" s="173"/>
    </row>
    <row r="423" spans="1:16" s="53" customFormat="1" hidden="1" x14ac:dyDescent="0.25">
      <c r="A423" s="166" t="s">
        <v>166</v>
      </c>
      <c r="B423" s="167"/>
      <c r="C423" s="167"/>
      <c r="D423" s="168"/>
      <c r="E423" s="54"/>
      <c r="F423" s="42">
        <v>313100</v>
      </c>
      <c r="G423" s="169" t="s">
        <v>16</v>
      </c>
      <c r="H423" s="169"/>
      <c r="I423" s="44" t="s">
        <v>16</v>
      </c>
      <c r="J423" s="45"/>
      <c r="K423" s="170"/>
      <c r="L423" s="171"/>
      <c r="M423" s="172"/>
      <c r="N423" s="173"/>
      <c r="O423" s="172"/>
      <c r="P423" s="173"/>
    </row>
    <row r="424" spans="1:16" s="53" customFormat="1" hidden="1" x14ac:dyDescent="0.25">
      <c r="A424" s="166" t="s">
        <v>167</v>
      </c>
      <c r="B424" s="167"/>
      <c r="C424" s="167"/>
      <c r="D424" s="168"/>
      <c r="E424" s="54"/>
      <c r="F424" s="42">
        <v>313110</v>
      </c>
      <c r="G424" s="169" t="s">
        <v>16</v>
      </c>
      <c r="H424" s="169"/>
      <c r="I424" s="44" t="s">
        <v>16</v>
      </c>
      <c r="J424" s="45"/>
      <c r="K424" s="170"/>
      <c r="L424" s="171"/>
      <c r="M424" s="172"/>
      <c r="N424" s="173"/>
      <c r="O424" s="172"/>
      <c r="P424" s="173"/>
    </row>
    <row r="425" spans="1:16" s="53" customFormat="1" hidden="1" x14ac:dyDescent="0.25">
      <c r="A425" s="166" t="s">
        <v>168</v>
      </c>
      <c r="B425" s="167"/>
      <c r="C425" s="167"/>
      <c r="D425" s="168"/>
      <c r="E425" s="54"/>
      <c r="F425" s="42">
        <v>313120</v>
      </c>
      <c r="G425" s="169" t="s">
        <v>16</v>
      </c>
      <c r="H425" s="169"/>
      <c r="I425" s="44" t="s">
        <v>16</v>
      </c>
      <c r="J425" s="45"/>
      <c r="K425" s="170"/>
      <c r="L425" s="171"/>
      <c r="M425" s="172"/>
      <c r="N425" s="173"/>
      <c r="O425" s="172"/>
      <c r="P425" s="173"/>
    </row>
    <row r="426" spans="1:16" s="53" customFormat="1" hidden="1" x14ac:dyDescent="0.25">
      <c r="A426" s="166" t="s">
        <v>169</v>
      </c>
      <c r="B426" s="167"/>
      <c r="C426" s="167"/>
      <c r="D426" s="168"/>
      <c r="E426" s="54"/>
      <c r="F426" s="42">
        <v>313200</v>
      </c>
      <c r="G426" s="169" t="s">
        <v>16</v>
      </c>
      <c r="H426" s="169"/>
      <c r="I426" s="44" t="s">
        <v>16</v>
      </c>
      <c r="J426" s="45"/>
      <c r="K426" s="170"/>
      <c r="L426" s="171"/>
      <c r="M426" s="172"/>
      <c r="N426" s="173"/>
      <c r="O426" s="172"/>
      <c r="P426" s="173"/>
    </row>
    <row r="427" spans="1:16" s="53" customFormat="1" hidden="1" x14ac:dyDescent="0.25">
      <c r="A427" s="166" t="s">
        <v>170</v>
      </c>
      <c r="B427" s="167"/>
      <c r="C427" s="167"/>
      <c r="D427" s="168"/>
      <c r="E427" s="54"/>
      <c r="F427" s="42">
        <v>313210</v>
      </c>
      <c r="G427" s="169" t="s">
        <v>16</v>
      </c>
      <c r="H427" s="169"/>
      <c r="I427" s="44" t="s">
        <v>16</v>
      </c>
      <c r="J427" s="45"/>
      <c r="K427" s="170"/>
      <c r="L427" s="171"/>
      <c r="M427" s="172"/>
      <c r="N427" s="173"/>
      <c r="O427" s="172"/>
      <c r="P427" s="173"/>
    </row>
    <row r="428" spans="1:16" s="53" customFormat="1" hidden="1" x14ac:dyDescent="0.25">
      <c r="A428" s="166" t="s">
        <v>171</v>
      </c>
      <c r="B428" s="167"/>
      <c r="C428" s="167"/>
      <c r="D428" s="168"/>
      <c r="E428" s="54"/>
      <c r="F428" s="42">
        <v>314000</v>
      </c>
      <c r="G428" s="169" t="s">
        <v>16</v>
      </c>
      <c r="H428" s="169"/>
      <c r="I428" s="44" t="s">
        <v>16</v>
      </c>
      <c r="J428" s="45"/>
      <c r="K428" s="170"/>
      <c r="L428" s="171"/>
      <c r="M428" s="172"/>
      <c r="N428" s="173"/>
      <c r="O428" s="172"/>
      <c r="P428" s="173"/>
    </row>
    <row r="429" spans="1:16" s="53" customFormat="1" hidden="1" x14ac:dyDescent="0.25">
      <c r="A429" s="166" t="s">
        <v>172</v>
      </c>
      <c r="B429" s="167"/>
      <c r="C429" s="167"/>
      <c r="D429" s="168"/>
      <c r="E429" s="54"/>
      <c r="F429" s="42">
        <v>314110</v>
      </c>
      <c r="G429" s="169" t="s">
        <v>16</v>
      </c>
      <c r="H429" s="169"/>
      <c r="I429" s="44" t="s">
        <v>16</v>
      </c>
      <c r="J429" s="45"/>
      <c r="K429" s="170"/>
      <c r="L429" s="171"/>
      <c r="M429" s="172"/>
      <c r="N429" s="173"/>
      <c r="O429" s="172"/>
      <c r="P429" s="173"/>
    </row>
    <row r="430" spans="1:16" s="53" customFormat="1" hidden="1" x14ac:dyDescent="0.25">
      <c r="A430" s="166" t="s">
        <v>173</v>
      </c>
      <c r="B430" s="167"/>
      <c r="C430" s="167"/>
      <c r="D430" s="168"/>
      <c r="E430" s="54"/>
      <c r="F430" s="42">
        <v>314120</v>
      </c>
      <c r="G430" s="169" t="s">
        <v>16</v>
      </c>
      <c r="H430" s="169"/>
      <c r="I430" s="44" t="s">
        <v>16</v>
      </c>
      <c r="J430" s="45"/>
      <c r="K430" s="170"/>
      <c r="L430" s="171"/>
      <c r="M430" s="172"/>
      <c r="N430" s="173"/>
      <c r="O430" s="172"/>
      <c r="P430" s="173"/>
    </row>
    <row r="431" spans="1:16" s="53" customFormat="1" hidden="1" x14ac:dyDescent="0.25">
      <c r="A431" s="166" t="s">
        <v>174</v>
      </c>
      <c r="B431" s="167"/>
      <c r="C431" s="167"/>
      <c r="D431" s="168"/>
      <c r="E431" s="54"/>
      <c r="F431" s="42">
        <v>314200</v>
      </c>
      <c r="G431" s="169" t="s">
        <v>16</v>
      </c>
      <c r="H431" s="169"/>
      <c r="I431" s="44" t="s">
        <v>16</v>
      </c>
      <c r="J431" s="45"/>
      <c r="K431" s="170"/>
      <c r="L431" s="171"/>
      <c r="M431" s="172"/>
      <c r="N431" s="173"/>
      <c r="O431" s="172"/>
      <c r="P431" s="173"/>
    </row>
    <row r="432" spans="1:16" s="53" customFormat="1" hidden="1" x14ac:dyDescent="0.25">
      <c r="A432" s="166" t="s">
        <v>175</v>
      </c>
      <c r="B432" s="167"/>
      <c r="C432" s="167"/>
      <c r="D432" s="168"/>
      <c r="E432" s="54"/>
      <c r="F432" s="42">
        <v>315000</v>
      </c>
      <c r="G432" s="169" t="s">
        <v>16</v>
      </c>
      <c r="H432" s="169"/>
      <c r="I432" s="44" t="s">
        <v>16</v>
      </c>
      <c r="J432" s="45"/>
      <c r="K432" s="170"/>
      <c r="L432" s="171"/>
      <c r="M432" s="172"/>
      <c r="N432" s="173"/>
      <c r="O432" s="172"/>
      <c r="P432" s="173"/>
    </row>
    <row r="433" spans="1:16" s="53" customFormat="1" hidden="1" x14ac:dyDescent="0.25">
      <c r="A433" s="166" t="s">
        <v>176</v>
      </c>
      <c r="B433" s="167"/>
      <c r="C433" s="167"/>
      <c r="D433" s="168"/>
      <c r="E433" s="54"/>
      <c r="F433" s="49">
        <v>315110</v>
      </c>
      <c r="G433" s="169" t="s">
        <v>16</v>
      </c>
      <c r="H433" s="169"/>
      <c r="I433" s="44" t="s">
        <v>16</v>
      </c>
      <c r="J433" s="61"/>
      <c r="K433" s="170"/>
      <c r="L433" s="171"/>
      <c r="M433" s="172"/>
      <c r="N433" s="173"/>
      <c r="O433" s="172"/>
      <c r="P433" s="173"/>
    </row>
    <row r="434" spans="1:16" s="53" customFormat="1" hidden="1" x14ac:dyDescent="0.25">
      <c r="A434" s="166" t="s">
        <v>177</v>
      </c>
      <c r="B434" s="167"/>
      <c r="C434" s="167"/>
      <c r="D434" s="168"/>
      <c r="E434" s="54"/>
      <c r="F434" s="49">
        <v>315120</v>
      </c>
      <c r="G434" s="169" t="s">
        <v>16</v>
      </c>
      <c r="H434" s="169"/>
      <c r="I434" s="44" t="s">
        <v>16</v>
      </c>
      <c r="J434" s="61"/>
      <c r="K434" s="170"/>
      <c r="L434" s="171"/>
      <c r="M434" s="172"/>
      <c r="N434" s="173"/>
      <c r="O434" s="172"/>
      <c r="P434" s="173"/>
    </row>
    <row r="435" spans="1:16" s="53" customFormat="1" hidden="1" x14ac:dyDescent="0.25">
      <c r="A435" s="166" t="s">
        <v>178</v>
      </c>
      <c r="B435" s="167"/>
      <c r="C435" s="167"/>
      <c r="D435" s="168"/>
      <c r="E435" s="54"/>
      <c r="F435" s="49">
        <v>316000</v>
      </c>
      <c r="G435" s="169" t="s">
        <v>16</v>
      </c>
      <c r="H435" s="169"/>
      <c r="I435" s="44" t="s">
        <v>16</v>
      </c>
      <c r="J435" s="61"/>
      <c r="K435" s="170"/>
      <c r="L435" s="171"/>
      <c r="M435" s="172"/>
      <c r="N435" s="173"/>
      <c r="O435" s="172"/>
      <c r="P435" s="173"/>
    </row>
    <row r="436" spans="1:16" s="53" customFormat="1" hidden="1" x14ac:dyDescent="0.25">
      <c r="A436" s="166" t="s">
        <v>179</v>
      </c>
      <c r="B436" s="167"/>
      <c r="C436" s="167"/>
      <c r="D436" s="168"/>
      <c r="E436" s="54"/>
      <c r="F436" s="42">
        <v>316110</v>
      </c>
      <c r="G436" s="169" t="s">
        <v>16</v>
      </c>
      <c r="H436" s="169"/>
      <c r="I436" s="44" t="s">
        <v>16</v>
      </c>
      <c r="J436" s="45"/>
      <c r="K436" s="170"/>
      <c r="L436" s="171"/>
      <c r="M436" s="172"/>
      <c r="N436" s="173"/>
      <c r="O436" s="172"/>
      <c r="P436" s="173"/>
    </row>
    <row r="437" spans="1:16" s="53" customFormat="1" hidden="1" x14ac:dyDescent="0.25">
      <c r="A437" s="166" t="s">
        <v>180</v>
      </c>
      <c r="B437" s="167"/>
      <c r="C437" s="167"/>
      <c r="D437" s="168"/>
      <c r="E437" s="54"/>
      <c r="F437" s="49">
        <v>316120</v>
      </c>
      <c r="G437" s="169" t="s">
        <v>16</v>
      </c>
      <c r="H437" s="169"/>
      <c r="I437" s="44" t="s">
        <v>16</v>
      </c>
      <c r="J437" s="61"/>
      <c r="K437" s="170"/>
      <c r="L437" s="171"/>
      <c r="M437" s="172"/>
      <c r="N437" s="173"/>
      <c r="O437" s="172"/>
      <c r="P437" s="173"/>
    </row>
    <row r="438" spans="1:16" s="53" customFormat="1" hidden="1" x14ac:dyDescent="0.25">
      <c r="A438" s="166" t="s">
        <v>181</v>
      </c>
      <c r="B438" s="167"/>
      <c r="C438" s="167"/>
      <c r="D438" s="168"/>
      <c r="E438" s="54"/>
      <c r="F438" s="42">
        <v>316210</v>
      </c>
      <c r="G438" s="169" t="s">
        <v>16</v>
      </c>
      <c r="H438" s="169"/>
      <c r="I438" s="44" t="s">
        <v>16</v>
      </c>
      <c r="J438" s="45"/>
      <c r="K438" s="170"/>
      <c r="L438" s="171"/>
      <c r="M438" s="172"/>
      <c r="N438" s="173"/>
      <c r="O438" s="172"/>
      <c r="P438" s="173"/>
    </row>
    <row r="439" spans="1:16" s="53" customFormat="1" hidden="1" x14ac:dyDescent="0.25">
      <c r="A439" s="166" t="s">
        <v>182</v>
      </c>
      <c r="B439" s="167"/>
      <c r="C439" s="167"/>
      <c r="D439" s="168"/>
      <c r="E439" s="54"/>
      <c r="F439" s="42">
        <v>317000</v>
      </c>
      <c r="G439" s="169" t="s">
        <v>16</v>
      </c>
      <c r="H439" s="169"/>
      <c r="I439" s="44" t="s">
        <v>16</v>
      </c>
      <c r="J439" s="45"/>
      <c r="K439" s="170"/>
      <c r="L439" s="171"/>
      <c r="M439" s="172"/>
      <c r="N439" s="173"/>
      <c r="O439" s="172"/>
      <c r="P439" s="173"/>
    </row>
    <row r="440" spans="1:16" s="53" customFormat="1" hidden="1" x14ac:dyDescent="0.25">
      <c r="A440" s="166" t="s">
        <v>183</v>
      </c>
      <c r="B440" s="167"/>
      <c r="C440" s="167"/>
      <c r="D440" s="168"/>
      <c r="E440" s="54"/>
      <c r="F440" s="42">
        <v>318000</v>
      </c>
      <c r="G440" s="169" t="s">
        <v>16</v>
      </c>
      <c r="H440" s="169"/>
      <c r="I440" s="44" t="s">
        <v>16</v>
      </c>
      <c r="J440" s="45"/>
      <c r="K440" s="170"/>
      <c r="L440" s="171"/>
      <c r="M440" s="172"/>
      <c r="N440" s="173"/>
      <c r="O440" s="172"/>
      <c r="P440" s="173"/>
    </row>
    <row r="441" spans="1:16" s="53" customFormat="1" hidden="1" x14ac:dyDescent="0.25">
      <c r="A441" s="166" t="s">
        <v>184</v>
      </c>
      <c r="B441" s="167"/>
      <c r="C441" s="167"/>
      <c r="D441" s="168"/>
      <c r="E441" s="54"/>
      <c r="F441" s="49">
        <v>318110</v>
      </c>
      <c r="G441" s="169" t="s">
        <v>16</v>
      </c>
      <c r="H441" s="169"/>
      <c r="I441" s="44" t="s">
        <v>16</v>
      </c>
      <c r="J441" s="61"/>
      <c r="K441" s="170"/>
      <c r="L441" s="171"/>
      <c r="M441" s="172"/>
      <c r="N441" s="173"/>
      <c r="O441" s="172"/>
      <c r="P441" s="173"/>
    </row>
    <row r="442" spans="1:16" s="53" customFormat="1" hidden="1" x14ac:dyDescent="0.25">
      <c r="A442" s="166" t="s">
        <v>185</v>
      </c>
      <c r="B442" s="167"/>
      <c r="C442" s="167"/>
      <c r="D442" s="168"/>
      <c r="E442" s="54"/>
      <c r="F442" s="42">
        <v>318120</v>
      </c>
      <c r="G442" s="169" t="s">
        <v>16</v>
      </c>
      <c r="H442" s="169"/>
      <c r="I442" s="44" t="s">
        <v>16</v>
      </c>
      <c r="J442" s="45"/>
      <c r="K442" s="170"/>
      <c r="L442" s="171"/>
      <c r="M442" s="172"/>
      <c r="N442" s="173"/>
      <c r="O442" s="172"/>
      <c r="P442" s="173"/>
    </row>
    <row r="443" spans="1:16" s="53" customFormat="1" hidden="1" x14ac:dyDescent="0.25">
      <c r="A443" s="166" t="s">
        <v>186</v>
      </c>
      <c r="B443" s="167"/>
      <c r="C443" s="167"/>
      <c r="D443" s="168"/>
      <c r="E443" s="54"/>
      <c r="F443" s="42">
        <v>319000</v>
      </c>
      <c r="G443" s="169" t="s">
        <v>16</v>
      </c>
      <c r="H443" s="169"/>
      <c r="I443" s="44" t="s">
        <v>16</v>
      </c>
      <c r="J443" s="45"/>
      <c r="K443" s="170"/>
      <c r="L443" s="171"/>
      <c r="M443" s="172"/>
      <c r="N443" s="173"/>
      <c r="O443" s="172"/>
      <c r="P443" s="173"/>
    </row>
    <row r="444" spans="1:16" s="53" customFormat="1" hidden="1" x14ac:dyDescent="0.25">
      <c r="A444" s="166" t="s">
        <v>187</v>
      </c>
      <c r="B444" s="167"/>
      <c r="C444" s="167"/>
      <c r="D444" s="168"/>
      <c r="E444" s="54"/>
      <c r="F444" s="42">
        <v>319100</v>
      </c>
      <c r="G444" s="169" t="s">
        <v>16</v>
      </c>
      <c r="H444" s="169"/>
      <c r="I444" s="44" t="s">
        <v>16</v>
      </c>
      <c r="J444" s="45"/>
      <c r="K444" s="170"/>
      <c r="L444" s="171"/>
      <c r="M444" s="172"/>
      <c r="N444" s="173"/>
      <c r="O444" s="172"/>
      <c r="P444" s="173"/>
    </row>
    <row r="445" spans="1:16" s="53" customFormat="1" hidden="1" x14ac:dyDescent="0.25">
      <c r="A445" s="166" t="s">
        <v>188</v>
      </c>
      <c r="B445" s="167"/>
      <c r="C445" s="167"/>
      <c r="D445" s="168"/>
      <c r="E445" s="54"/>
      <c r="F445" s="42">
        <v>319200</v>
      </c>
      <c r="G445" s="169" t="s">
        <v>16</v>
      </c>
      <c r="H445" s="169"/>
      <c r="I445" s="44" t="s">
        <v>16</v>
      </c>
      <c r="J445" s="45"/>
      <c r="K445" s="170"/>
      <c r="L445" s="171"/>
      <c r="M445" s="172"/>
      <c r="N445" s="173"/>
      <c r="O445" s="172"/>
      <c r="P445" s="173"/>
    </row>
    <row r="446" spans="1:16" s="53" customFormat="1" hidden="1" x14ac:dyDescent="0.25">
      <c r="A446" s="174" t="s">
        <v>189</v>
      </c>
      <c r="B446" s="175"/>
      <c r="C446" s="175"/>
      <c r="D446" s="176"/>
      <c r="E446" s="36"/>
      <c r="F446" s="51">
        <v>330000</v>
      </c>
      <c r="G446" s="177" t="s">
        <v>16</v>
      </c>
      <c r="H446" s="177"/>
      <c r="I446" s="38" t="s">
        <v>16</v>
      </c>
      <c r="J446" s="62">
        <f>SUM(J447:J466)</f>
        <v>0</v>
      </c>
      <c r="K446" s="178">
        <f>SUM(K447:L466)</f>
        <v>0</v>
      </c>
      <c r="L446" s="179"/>
      <c r="M446" s="178">
        <f t="shared" ref="M446" si="82">SUM(M447:N466)</f>
        <v>0</v>
      </c>
      <c r="N446" s="179"/>
      <c r="O446" s="178">
        <f t="shared" ref="O446" si="83">SUM(O447:P466)</f>
        <v>0</v>
      </c>
      <c r="P446" s="179"/>
    </row>
    <row r="447" spans="1:16" s="53" customFormat="1" hidden="1" x14ac:dyDescent="0.25">
      <c r="A447" s="166" t="s">
        <v>190</v>
      </c>
      <c r="B447" s="167"/>
      <c r="C447" s="167"/>
      <c r="D447" s="168"/>
      <c r="E447" s="54"/>
      <c r="F447" s="42">
        <v>331000</v>
      </c>
      <c r="G447" s="169" t="s">
        <v>16</v>
      </c>
      <c r="H447" s="169"/>
      <c r="I447" s="44" t="s">
        <v>16</v>
      </c>
      <c r="J447" s="45"/>
      <c r="K447" s="170"/>
      <c r="L447" s="171"/>
      <c r="M447" s="172"/>
      <c r="N447" s="173"/>
      <c r="O447" s="172"/>
      <c r="P447" s="173"/>
    </row>
    <row r="448" spans="1:16" s="53" customFormat="1" hidden="1" x14ac:dyDescent="0.25">
      <c r="A448" s="166" t="s">
        <v>191</v>
      </c>
      <c r="B448" s="167"/>
      <c r="C448" s="167"/>
      <c r="D448" s="168"/>
      <c r="E448" s="54"/>
      <c r="F448" s="42">
        <v>331110</v>
      </c>
      <c r="G448" s="169" t="s">
        <v>16</v>
      </c>
      <c r="H448" s="169"/>
      <c r="I448" s="44" t="s">
        <v>16</v>
      </c>
      <c r="J448" s="45"/>
      <c r="K448" s="170"/>
      <c r="L448" s="171"/>
      <c r="M448" s="172"/>
      <c r="N448" s="173"/>
      <c r="O448" s="172"/>
      <c r="P448" s="173"/>
    </row>
    <row r="449" spans="1:16" s="53" customFormat="1" hidden="1" x14ac:dyDescent="0.25">
      <c r="A449" s="166" t="s">
        <v>192</v>
      </c>
      <c r="B449" s="167"/>
      <c r="C449" s="167"/>
      <c r="D449" s="168"/>
      <c r="E449" s="54"/>
      <c r="F449" s="49">
        <v>331210</v>
      </c>
      <c r="G449" s="169" t="s">
        <v>16</v>
      </c>
      <c r="H449" s="169"/>
      <c r="I449" s="44" t="s">
        <v>16</v>
      </c>
      <c r="J449" s="61"/>
      <c r="K449" s="170"/>
      <c r="L449" s="171"/>
      <c r="M449" s="172"/>
      <c r="N449" s="173"/>
      <c r="O449" s="172"/>
      <c r="P449" s="173"/>
    </row>
    <row r="450" spans="1:16" s="53" customFormat="1" hidden="1" x14ac:dyDescent="0.25">
      <c r="A450" s="166" t="s">
        <v>193</v>
      </c>
      <c r="B450" s="167"/>
      <c r="C450" s="167"/>
      <c r="D450" s="168"/>
      <c r="E450" s="54"/>
      <c r="F450" s="49">
        <v>332000</v>
      </c>
      <c r="G450" s="169" t="s">
        <v>16</v>
      </c>
      <c r="H450" s="169"/>
      <c r="I450" s="44" t="s">
        <v>16</v>
      </c>
      <c r="J450" s="61"/>
      <c r="K450" s="170"/>
      <c r="L450" s="171"/>
      <c r="M450" s="172"/>
      <c r="N450" s="173"/>
      <c r="O450" s="172"/>
      <c r="P450" s="173"/>
    </row>
    <row r="451" spans="1:16" s="53" customFormat="1" hidden="1" x14ac:dyDescent="0.25">
      <c r="A451" s="166" t="s">
        <v>194</v>
      </c>
      <c r="B451" s="167"/>
      <c r="C451" s="167"/>
      <c r="D451" s="168"/>
      <c r="E451" s="54"/>
      <c r="F451" s="49">
        <v>332110</v>
      </c>
      <c r="G451" s="169" t="s">
        <v>16</v>
      </c>
      <c r="H451" s="169"/>
      <c r="I451" s="44" t="s">
        <v>16</v>
      </c>
      <c r="J451" s="61"/>
      <c r="K451" s="170"/>
      <c r="L451" s="171"/>
      <c r="M451" s="172"/>
      <c r="N451" s="173"/>
      <c r="O451" s="172"/>
      <c r="P451" s="173"/>
    </row>
    <row r="452" spans="1:16" s="53" customFormat="1" hidden="1" x14ac:dyDescent="0.25">
      <c r="A452" s="166" t="s">
        <v>195</v>
      </c>
      <c r="B452" s="167"/>
      <c r="C452" s="167"/>
      <c r="D452" s="168"/>
      <c r="E452" s="54"/>
      <c r="F452" s="42">
        <v>332210</v>
      </c>
      <c r="G452" s="169" t="s">
        <v>16</v>
      </c>
      <c r="H452" s="169"/>
      <c r="I452" s="44" t="s">
        <v>16</v>
      </c>
      <c r="J452" s="45"/>
      <c r="K452" s="170"/>
      <c r="L452" s="171"/>
      <c r="M452" s="172"/>
      <c r="N452" s="173"/>
      <c r="O452" s="172"/>
      <c r="P452" s="173"/>
    </row>
    <row r="453" spans="1:16" s="53" customFormat="1" hidden="1" x14ac:dyDescent="0.25">
      <c r="A453" s="166" t="s">
        <v>196</v>
      </c>
      <c r="B453" s="167"/>
      <c r="C453" s="167"/>
      <c r="D453" s="168"/>
      <c r="E453" s="54"/>
      <c r="F453" s="42">
        <v>333000</v>
      </c>
      <c r="G453" s="169" t="s">
        <v>16</v>
      </c>
      <c r="H453" s="169"/>
      <c r="I453" s="44" t="s">
        <v>16</v>
      </c>
      <c r="J453" s="45"/>
      <c r="K453" s="170"/>
      <c r="L453" s="171"/>
      <c r="M453" s="172"/>
      <c r="N453" s="173"/>
      <c r="O453" s="172"/>
      <c r="P453" s="173"/>
    </row>
    <row r="454" spans="1:16" s="53" customFormat="1" hidden="1" x14ac:dyDescent="0.25">
      <c r="A454" s="166" t="s">
        <v>197</v>
      </c>
      <c r="B454" s="167"/>
      <c r="C454" s="167"/>
      <c r="D454" s="168"/>
      <c r="E454" s="54"/>
      <c r="F454" s="42">
        <v>333100</v>
      </c>
      <c r="G454" s="169" t="s">
        <v>16</v>
      </c>
      <c r="H454" s="169"/>
      <c r="I454" s="44" t="s">
        <v>16</v>
      </c>
      <c r="J454" s="45"/>
      <c r="K454" s="170"/>
      <c r="L454" s="171"/>
      <c r="M454" s="172"/>
      <c r="N454" s="173"/>
      <c r="O454" s="172"/>
      <c r="P454" s="173"/>
    </row>
    <row r="455" spans="1:16" s="53" customFormat="1" hidden="1" x14ac:dyDescent="0.25">
      <c r="A455" s="166" t="s">
        <v>198</v>
      </c>
      <c r="B455" s="167"/>
      <c r="C455" s="167"/>
      <c r="D455" s="168"/>
      <c r="E455" s="54"/>
      <c r="F455" s="42">
        <v>333110</v>
      </c>
      <c r="G455" s="169" t="s">
        <v>16</v>
      </c>
      <c r="H455" s="169"/>
      <c r="I455" s="44" t="s">
        <v>16</v>
      </c>
      <c r="J455" s="45"/>
      <c r="K455" s="170"/>
      <c r="L455" s="171"/>
      <c r="M455" s="172"/>
      <c r="N455" s="173"/>
      <c r="O455" s="172"/>
      <c r="P455" s="173"/>
    </row>
    <row r="456" spans="1:16" s="53" customFormat="1" hidden="1" x14ac:dyDescent="0.25">
      <c r="A456" s="166" t="s">
        <v>199</v>
      </c>
      <c r="B456" s="167"/>
      <c r="C456" s="167"/>
      <c r="D456" s="168"/>
      <c r="E456" s="54"/>
      <c r="F456" s="42">
        <v>334000</v>
      </c>
      <c r="G456" s="169" t="s">
        <v>16</v>
      </c>
      <c r="H456" s="169"/>
      <c r="I456" s="44" t="s">
        <v>16</v>
      </c>
      <c r="J456" s="45"/>
      <c r="K456" s="170"/>
      <c r="L456" s="171"/>
      <c r="M456" s="172"/>
      <c r="N456" s="173"/>
      <c r="O456" s="172"/>
      <c r="P456" s="173"/>
    </row>
    <row r="457" spans="1:16" s="53" customFormat="1" hidden="1" x14ac:dyDescent="0.25">
      <c r="A457" s="166" t="s">
        <v>200</v>
      </c>
      <c r="B457" s="167"/>
      <c r="C457" s="167"/>
      <c r="D457" s="168"/>
      <c r="E457" s="54"/>
      <c r="F457" s="42">
        <v>334110</v>
      </c>
      <c r="G457" s="169" t="s">
        <v>16</v>
      </c>
      <c r="H457" s="169"/>
      <c r="I457" s="44" t="s">
        <v>16</v>
      </c>
      <c r="J457" s="45"/>
      <c r="K457" s="170"/>
      <c r="L457" s="171"/>
      <c r="M457" s="172"/>
      <c r="N457" s="173"/>
      <c r="O457" s="172"/>
      <c r="P457" s="173"/>
    </row>
    <row r="458" spans="1:16" s="53" customFormat="1" hidden="1" x14ac:dyDescent="0.25">
      <c r="A458" s="166" t="s">
        <v>201</v>
      </c>
      <c r="B458" s="167"/>
      <c r="C458" s="167"/>
      <c r="D458" s="168"/>
      <c r="E458" s="54"/>
      <c r="F458" s="42">
        <v>335000</v>
      </c>
      <c r="G458" s="169" t="s">
        <v>16</v>
      </c>
      <c r="H458" s="169"/>
      <c r="I458" s="44" t="s">
        <v>16</v>
      </c>
      <c r="J458" s="45"/>
      <c r="K458" s="170"/>
      <c r="L458" s="171"/>
      <c r="M458" s="172"/>
      <c r="N458" s="173"/>
      <c r="O458" s="172"/>
      <c r="P458" s="173"/>
    </row>
    <row r="459" spans="1:16" s="53" customFormat="1" hidden="1" x14ac:dyDescent="0.25">
      <c r="A459" s="166" t="s">
        <v>202</v>
      </c>
      <c r="B459" s="167"/>
      <c r="C459" s="167"/>
      <c r="D459" s="168"/>
      <c r="E459" s="54"/>
      <c r="F459" s="42">
        <v>335110</v>
      </c>
      <c r="G459" s="169" t="s">
        <v>16</v>
      </c>
      <c r="H459" s="169"/>
      <c r="I459" s="44" t="s">
        <v>16</v>
      </c>
      <c r="J459" s="45"/>
      <c r="K459" s="170"/>
      <c r="L459" s="171"/>
      <c r="M459" s="172"/>
      <c r="N459" s="173"/>
      <c r="O459" s="172"/>
      <c r="P459" s="173"/>
    </row>
    <row r="460" spans="1:16" s="53" customFormat="1" hidden="1" x14ac:dyDescent="0.25">
      <c r="A460" s="166" t="s">
        <v>203</v>
      </c>
      <c r="B460" s="167"/>
      <c r="C460" s="167"/>
      <c r="D460" s="168"/>
      <c r="E460" s="54"/>
      <c r="F460" s="42">
        <v>336000</v>
      </c>
      <c r="G460" s="169" t="s">
        <v>16</v>
      </c>
      <c r="H460" s="169"/>
      <c r="I460" s="44" t="s">
        <v>16</v>
      </c>
      <c r="J460" s="45"/>
      <c r="K460" s="170"/>
      <c r="L460" s="171"/>
      <c r="M460" s="172"/>
      <c r="N460" s="173"/>
      <c r="O460" s="172"/>
      <c r="P460" s="173"/>
    </row>
    <row r="461" spans="1:16" s="53" customFormat="1" hidden="1" x14ac:dyDescent="0.25">
      <c r="A461" s="166" t="s">
        <v>204</v>
      </c>
      <c r="B461" s="167"/>
      <c r="C461" s="167"/>
      <c r="D461" s="168"/>
      <c r="E461" s="54"/>
      <c r="F461" s="42">
        <v>336100</v>
      </c>
      <c r="G461" s="169" t="s">
        <v>16</v>
      </c>
      <c r="H461" s="169"/>
      <c r="I461" s="44" t="s">
        <v>16</v>
      </c>
      <c r="J461" s="45"/>
      <c r="K461" s="170"/>
      <c r="L461" s="171"/>
      <c r="M461" s="172"/>
      <c r="N461" s="173"/>
      <c r="O461" s="172"/>
      <c r="P461" s="173"/>
    </row>
    <row r="462" spans="1:16" s="53" customFormat="1" hidden="1" x14ac:dyDescent="0.25">
      <c r="A462" s="166" t="s">
        <v>205</v>
      </c>
      <c r="B462" s="167"/>
      <c r="C462" s="167"/>
      <c r="D462" s="168"/>
      <c r="E462" s="54"/>
      <c r="F462" s="42">
        <v>336110</v>
      </c>
      <c r="G462" s="169" t="s">
        <v>16</v>
      </c>
      <c r="H462" s="169"/>
      <c r="I462" s="44" t="s">
        <v>16</v>
      </c>
      <c r="J462" s="45"/>
      <c r="K462" s="170"/>
      <c r="L462" s="171"/>
      <c r="M462" s="172"/>
      <c r="N462" s="173"/>
      <c r="O462" s="172"/>
      <c r="P462" s="173"/>
    </row>
    <row r="463" spans="1:16" s="53" customFormat="1" hidden="1" x14ac:dyDescent="0.25">
      <c r="A463" s="166" t="s">
        <v>206</v>
      </c>
      <c r="B463" s="167"/>
      <c r="C463" s="167"/>
      <c r="D463" s="168"/>
      <c r="E463" s="54"/>
      <c r="F463" s="49">
        <v>337000</v>
      </c>
      <c r="G463" s="169" t="s">
        <v>16</v>
      </c>
      <c r="H463" s="169"/>
      <c r="I463" s="44" t="s">
        <v>16</v>
      </c>
      <c r="J463" s="61"/>
      <c r="K463" s="170"/>
      <c r="L463" s="171"/>
      <c r="M463" s="172"/>
      <c r="N463" s="173"/>
      <c r="O463" s="172"/>
      <c r="P463" s="173"/>
    </row>
    <row r="464" spans="1:16" s="53" customFormat="1" hidden="1" x14ac:dyDescent="0.25">
      <c r="A464" s="166" t="s">
        <v>207</v>
      </c>
      <c r="B464" s="167"/>
      <c r="C464" s="167"/>
      <c r="D464" s="168"/>
      <c r="E464" s="54"/>
      <c r="F464" s="42">
        <v>337110</v>
      </c>
      <c r="G464" s="169" t="s">
        <v>16</v>
      </c>
      <c r="H464" s="169"/>
      <c r="I464" s="44" t="s">
        <v>16</v>
      </c>
      <c r="J464" s="45"/>
      <c r="K464" s="170"/>
      <c r="L464" s="171"/>
      <c r="M464" s="172"/>
      <c r="N464" s="173"/>
      <c r="O464" s="172"/>
      <c r="P464" s="173"/>
    </row>
    <row r="465" spans="1:16" s="53" customFormat="1" hidden="1" x14ac:dyDescent="0.25">
      <c r="A465" s="166" t="s">
        <v>208</v>
      </c>
      <c r="B465" s="167"/>
      <c r="C465" s="167"/>
      <c r="D465" s="168"/>
      <c r="E465" s="54"/>
      <c r="F465" s="49">
        <v>338000</v>
      </c>
      <c r="G465" s="169" t="s">
        <v>16</v>
      </c>
      <c r="H465" s="169"/>
      <c r="I465" s="44" t="s">
        <v>16</v>
      </c>
      <c r="J465" s="61"/>
      <c r="K465" s="170"/>
      <c r="L465" s="171"/>
      <c r="M465" s="172"/>
      <c r="N465" s="173"/>
      <c r="O465" s="172"/>
      <c r="P465" s="173"/>
    </row>
    <row r="466" spans="1:16" s="53" customFormat="1" ht="4.5" hidden="1" customHeight="1" x14ac:dyDescent="0.25">
      <c r="A466" s="166" t="s">
        <v>209</v>
      </c>
      <c r="B466" s="167"/>
      <c r="C466" s="167"/>
      <c r="D466" s="168"/>
      <c r="E466" s="54"/>
      <c r="F466" s="42">
        <v>338110</v>
      </c>
      <c r="G466" s="169" t="s">
        <v>16</v>
      </c>
      <c r="H466" s="169"/>
      <c r="I466" s="44" t="s">
        <v>16</v>
      </c>
      <c r="J466" s="45"/>
      <c r="K466" s="170"/>
      <c r="L466" s="171"/>
      <c r="M466" s="172"/>
      <c r="N466" s="173"/>
      <c r="O466" s="172"/>
      <c r="P466" s="173"/>
    </row>
    <row r="467" spans="1:16" s="53" customFormat="1" hidden="1" x14ac:dyDescent="0.25">
      <c r="A467" s="55"/>
      <c r="B467" s="56"/>
      <c r="C467" s="56"/>
      <c r="D467" s="57"/>
      <c r="E467" s="47"/>
      <c r="F467" s="63"/>
      <c r="G467" s="161"/>
      <c r="H467" s="162"/>
      <c r="I467" s="44"/>
      <c r="J467" s="45"/>
      <c r="K467" s="64"/>
      <c r="L467" s="65"/>
      <c r="M467" s="66"/>
      <c r="N467" s="67"/>
      <c r="O467" s="66"/>
      <c r="P467" s="67"/>
    </row>
    <row r="468" spans="1:16" s="53" customFormat="1" hidden="1" x14ac:dyDescent="0.25">
      <c r="A468" s="163" t="s">
        <v>215</v>
      </c>
      <c r="B468" s="163"/>
      <c r="C468" s="163"/>
      <c r="D468" s="163"/>
      <c r="E468" s="163"/>
      <c r="F468" s="163"/>
      <c r="G468" s="163"/>
      <c r="H468" s="163"/>
      <c r="I468" s="163"/>
      <c r="J468" s="163"/>
      <c r="K468" s="163"/>
      <c r="L468" s="163"/>
      <c r="M468" s="163"/>
      <c r="N468" s="163"/>
      <c r="O468" s="163"/>
      <c r="P468" s="163"/>
    </row>
    <row r="469" spans="1:16" s="53" customFormat="1" ht="15.75" hidden="1" customHeight="1" x14ac:dyDescent="0.25">
      <c r="A469" s="164" t="s">
        <v>8</v>
      </c>
      <c r="B469" s="164"/>
      <c r="C469" s="164"/>
      <c r="D469" s="164"/>
      <c r="E469" s="164" t="s">
        <v>2</v>
      </c>
      <c r="F469" s="164"/>
      <c r="G469" s="164"/>
      <c r="H469" s="164"/>
      <c r="I469" s="165" t="s">
        <v>216</v>
      </c>
      <c r="J469" s="165" t="s">
        <v>217</v>
      </c>
      <c r="K469" s="165" t="s">
        <v>218</v>
      </c>
      <c r="L469" s="11">
        <v>2015</v>
      </c>
      <c r="M469" s="165" t="s">
        <v>219</v>
      </c>
      <c r="N469" s="8">
        <v>2016</v>
      </c>
      <c r="O469" s="8">
        <v>2017</v>
      </c>
      <c r="P469" s="8">
        <v>2018</v>
      </c>
    </row>
    <row r="470" spans="1:16" s="53" customFormat="1" ht="92.25" hidden="1" x14ac:dyDescent="0.25">
      <c r="A470" s="164"/>
      <c r="B470" s="164"/>
      <c r="C470" s="164"/>
      <c r="D470" s="164"/>
      <c r="E470" s="8" t="s">
        <v>220</v>
      </c>
      <c r="F470" s="8" t="s">
        <v>81</v>
      </c>
      <c r="G470" s="14" t="s">
        <v>13</v>
      </c>
      <c r="H470" s="13" t="s">
        <v>82</v>
      </c>
      <c r="I470" s="165"/>
      <c r="J470" s="165"/>
      <c r="K470" s="165"/>
      <c r="L470" s="68" t="s">
        <v>221</v>
      </c>
      <c r="M470" s="165"/>
      <c r="N470" s="69" t="s">
        <v>13</v>
      </c>
      <c r="O470" s="14" t="s">
        <v>14</v>
      </c>
      <c r="P470" s="14" t="s">
        <v>14</v>
      </c>
    </row>
    <row r="471" spans="1:16" s="53" customFormat="1" hidden="1" x14ac:dyDescent="0.25">
      <c r="A471" s="158">
        <v>1</v>
      </c>
      <c r="B471" s="159"/>
      <c r="C471" s="159"/>
      <c r="D471" s="160"/>
      <c r="E471" s="8">
        <v>2</v>
      </c>
      <c r="F471" s="8">
        <v>3</v>
      </c>
      <c r="G471" s="8">
        <v>4</v>
      </c>
      <c r="H471" s="8">
        <v>5</v>
      </c>
      <c r="I471" s="8">
        <v>6</v>
      </c>
      <c r="J471" s="8">
        <v>7</v>
      </c>
      <c r="K471" s="8">
        <v>8</v>
      </c>
      <c r="L471" s="8">
        <v>9</v>
      </c>
      <c r="M471" s="8" t="s">
        <v>222</v>
      </c>
      <c r="N471" s="8">
        <v>11</v>
      </c>
      <c r="O471" s="8">
        <v>12</v>
      </c>
      <c r="P471" s="8">
        <v>13</v>
      </c>
    </row>
    <row r="472" spans="1:16" s="53" customFormat="1" hidden="1" x14ac:dyDescent="0.25">
      <c r="A472" s="149"/>
      <c r="B472" s="150"/>
      <c r="C472" s="150"/>
      <c r="D472" s="151"/>
      <c r="E472" s="12"/>
      <c r="F472" s="12"/>
      <c r="G472" s="12"/>
      <c r="H472" s="12"/>
      <c r="I472" s="12"/>
      <c r="J472" s="12"/>
      <c r="K472" s="12"/>
      <c r="L472" s="12"/>
      <c r="M472" s="12"/>
      <c r="N472" s="12"/>
      <c r="O472" s="12"/>
      <c r="P472" s="12"/>
    </row>
    <row r="473" spans="1:16" s="53" customFormat="1" hidden="1" x14ac:dyDescent="0.25">
      <c r="A473" s="149"/>
      <c r="B473" s="150"/>
      <c r="C473" s="150"/>
      <c r="D473" s="151"/>
      <c r="E473" s="12"/>
      <c r="F473" s="12"/>
      <c r="G473" s="12"/>
      <c r="H473" s="12"/>
      <c r="I473" s="12"/>
      <c r="J473" s="12"/>
      <c r="K473" s="12"/>
      <c r="L473" s="12"/>
      <c r="M473" s="12"/>
      <c r="N473" s="12"/>
      <c r="O473" s="12"/>
      <c r="P473" s="12"/>
    </row>
    <row r="474" spans="1:16" s="53" customFormat="1" hidden="1" x14ac:dyDescent="0.25">
      <c r="A474" s="149"/>
      <c r="B474" s="150"/>
      <c r="C474" s="150"/>
      <c r="D474" s="151"/>
      <c r="E474" s="12"/>
      <c r="F474" s="12"/>
      <c r="G474" s="12"/>
      <c r="H474" s="12"/>
      <c r="I474" s="12"/>
      <c r="J474" s="12"/>
      <c r="K474" s="12"/>
      <c r="L474" s="12"/>
      <c r="M474" s="12"/>
      <c r="N474" s="12"/>
      <c r="O474" s="12"/>
      <c r="P474" s="12"/>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x14ac:dyDescent="0.25">
      <c r="A479" s="2"/>
      <c r="B479" s="2"/>
      <c r="C479" s="2"/>
      <c r="D479" s="2"/>
      <c r="E479" s="2"/>
      <c r="F479" s="2"/>
      <c r="G479" s="2"/>
      <c r="H479" s="2"/>
      <c r="I479" s="2"/>
      <c r="J479" s="2"/>
      <c r="K479" s="2"/>
      <c r="L479" s="2"/>
      <c r="M479" s="2"/>
      <c r="N479" s="2"/>
      <c r="O479" s="2"/>
      <c r="P479" s="2"/>
    </row>
    <row r="480" spans="1:16" s="53" customFormat="1" x14ac:dyDescent="0.25">
      <c r="A480" s="70"/>
      <c r="B480" s="70"/>
      <c r="C480" s="70"/>
      <c r="D480" s="70"/>
      <c r="E480" s="71"/>
      <c r="F480" s="72"/>
      <c r="G480" s="73"/>
      <c r="H480" s="73"/>
      <c r="I480" s="74"/>
      <c r="J480" s="75"/>
      <c r="K480" s="76"/>
      <c r="L480" s="76"/>
      <c r="M480" s="75"/>
      <c r="N480" s="75"/>
      <c r="O480" s="75"/>
      <c r="P480" s="77"/>
    </row>
    <row r="481" spans="1:16" s="53" customFormat="1" hidden="1" x14ac:dyDescent="0.25">
      <c r="A481" s="78"/>
      <c r="B481" s="79"/>
      <c r="C481" s="79"/>
      <c r="D481" s="79"/>
      <c r="E481" s="79" t="s">
        <v>223</v>
      </c>
      <c r="F481" s="79"/>
      <c r="G481" s="79"/>
      <c r="H481" s="80"/>
      <c r="I481" s="80"/>
      <c r="J481" s="80"/>
      <c r="K481" s="80"/>
      <c r="L481" s="79"/>
      <c r="M481" s="79"/>
      <c r="N481" s="152" t="s">
        <v>224</v>
      </c>
      <c r="O481" s="152"/>
      <c r="P481" s="153"/>
    </row>
    <row r="482" spans="1:16" s="53" customFormat="1" hidden="1" x14ac:dyDescent="0.25">
      <c r="A482" s="78"/>
      <c r="B482" s="79"/>
      <c r="C482" s="79"/>
      <c r="D482" s="79"/>
      <c r="E482" s="79"/>
      <c r="F482" s="79"/>
      <c r="G482" s="79"/>
      <c r="H482" s="79"/>
      <c r="I482" s="79"/>
      <c r="J482" s="79"/>
      <c r="K482" s="79"/>
      <c r="L482" s="79"/>
      <c r="M482" s="79"/>
      <c r="N482" s="81"/>
      <c r="O482" s="81"/>
      <c r="P482" s="82"/>
    </row>
    <row r="483" spans="1:16" s="53" customFormat="1" hidden="1" x14ac:dyDescent="0.25">
      <c r="A483" s="83"/>
      <c r="B483" s="7"/>
      <c r="C483" s="7"/>
      <c r="D483" s="7"/>
      <c r="E483" s="7"/>
      <c r="F483" s="7"/>
      <c r="G483" s="7"/>
      <c r="H483" s="7"/>
      <c r="I483" s="7"/>
      <c r="J483" s="7"/>
      <c r="K483" s="7"/>
      <c r="L483" s="7"/>
      <c r="M483" s="7"/>
      <c r="N483" s="7"/>
      <c r="O483" s="7"/>
      <c r="P483" s="84"/>
    </row>
    <row r="484" spans="1:16" s="53" customFormat="1" hidden="1" x14ac:dyDescent="0.25">
      <c r="A484" s="85"/>
      <c r="B484" s="86"/>
      <c r="C484" s="79" t="s">
        <v>225</v>
      </c>
      <c r="D484" s="86"/>
      <c r="E484" s="87"/>
      <c r="F484" s="86"/>
      <c r="G484" s="86"/>
      <c r="H484" s="88"/>
      <c r="I484" s="88"/>
      <c r="J484" s="88"/>
      <c r="K484" s="88"/>
      <c r="L484" s="86"/>
      <c r="M484" s="86"/>
      <c r="N484" s="152" t="s">
        <v>226</v>
      </c>
      <c r="O484" s="152"/>
      <c r="P484" s="153"/>
    </row>
    <row r="485" spans="1:16" s="89" customFormat="1" ht="24.6" hidden="1" customHeight="1" x14ac:dyDescent="0.25">
      <c r="A485" s="83"/>
      <c r="B485" s="7"/>
      <c r="C485" s="7"/>
      <c r="D485" s="7"/>
      <c r="E485" s="7"/>
      <c r="F485" s="7"/>
      <c r="G485" s="7"/>
      <c r="H485" s="7"/>
      <c r="I485" s="7"/>
      <c r="J485" s="7"/>
      <c r="K485" s="7"/>
      <c r="L485" s="7"/>
      <c r="M485" s="7"/>
      <c r="N485" s="7"/>
      <c r="O485" s="7"/>
      <c r="P485" s="84"/>
    </row>
    <row r="486" spans="1:16" ht="15.75" hidden="1" customHeight="1" x14ac:dyDescent="0.25">
      <c r="A486" s="154" t="s">
        <v>227</v>
      </c>
      <c r="B486" s="155"/>
      <c r="C486" s="155"/>
      <c r="D486" s="155"/>
      <c r="E486" s="155"/>
      <c r="F486" s="155"/>
      <c r="G486" s="155"/>
      <c r="H486" s="155"/>
      <c r="I486" s="155"/>
      <c r="J486" s="155"/>
      <c r="K486" s="155"/>
      <c r="L486" s="155"/>
      <c r="M486" s="155"/>
      <c r="N486" s="155"/>
      <c r="O486" s="155"/>
      <c r="P486" s="156"/>
    </row>
    <row r="487" spans="1:16" ht="38.450000000000003" customHeight="1" x14ac:dyDescent="0.25">
      <c r="A487" s="2"/>
      <c r="B487" s="2"/>
      <c r="C487" s="2"/>
      <c r="D487" s="2"/>
    </row>
    <row r="488" spans="1:16" x14ac:dyDescent="0.25">
      <c r="A488" s="157" t="s">
        <v>228</v>
      </c>
      <c r="B488" s="157"/>
      <c r="C488" s="157"/>
      <c r="D488" s="157"/>
      <c r="E488" s="157"/>
      <c r="F488" s="157"/>
      <c r="G488" s="157"/>
      <c r="H488" s="157"/>
      <c r="I488" s="157"/>
      <c r="J488" s="157"/>
      <c r="K488" s="157"/>
      <c r="L488" s="157"/>
      <c r="M488" s="157"/>
      <c r="N488" s="157"/>
      <c r="O488" s="157"/>
      <c r="P488" s="157"/>
    </row>
  </sheetData>
  <mergeCells count="2165">
    <mergeCell ref="A477:D477"/>
    <mergeCell ref="A478:D478"/>
    <mergeCell ref="N481:P481"/>
    <mergeCell ref="N484:P484"/>
    <mergeCell ref="A486:P486"/>
    <mergeCell ref="A488:P488"/>
    <mergeCell ref="A471:D471"/>
    <mergeCell ref="A472:D472"/>
    <mergeCell ref="A473:D473"/>
    <mergeCell ref="A474:D474"/>
    <mergeCell ref="A475:D475"/>
    <mergeCell ref="A476:D476"/>
    <mergeCell ref="A468:P468"/>
    <mergeCell ref="A469:D470"/>
    <mergeCell ref="E469:H469"/>
    <mergeCell ref="I469:I470"/>
    <mergeCell ref="J469:J470"/>
    <mergeCell ref="K469:K470"/>
    <mergeCell ref="M469:M470"/>
    <mergeCell ref="A466:D466"/>
    <mergeCell ref="G466:H466"/>
    <mergeCell ref="K466:L466"/>
    <mergeCell ref="M466:N466"/>
    <mergeCell ref="O466:P466"/>
    <mergeCell ref="G467:H467"/>
    <mergeCell ref="A464:D464"/>
    <mergeCell ref="G464:H464"/>
    <mergeCell ref="K464:L464"/>
    <mergeCell ref="M464:N464"/>
    <mergeCell ref="O464:P464"/>
    <mergeCell ref="A465:D465"/>
    <mergeCell ref="G465:H465"/>
    <mergeCell ref="K465:L465"/>
    <mergeCell ref="M465:N465"/>
    <mergeCell ref="O465:P465"/>
    <mergeCell ref="A462:D462"/>
    <mergeCell ref="G462:H462"/>
    <mergeCell ref="K462:L462"/>
    <mergeCell ref="M462:N462"/>
    <mergeCell ref="O462:P462"/>
    <mergeCell ref="A463:D463"/>
    <mergeCell ref="G463:H463"/>
    <mergeCell ref="K463:L463"/>
    <mergeCell ref="M463:N463"/>
    <mergeCell ref="O463:P463"/>
    <mergeCell ref="A460:D460"/>
    <mergeCell ref="G460:H460"/>
    <mergeCell ref="K460:L460"/>
    <mergeCell ref="M460:N460"/>
    <mergeCell ref="O460:P460"/>
    <mergeCell ref="A461:D461"/>
    <mergeCell ref="G461:H461"/>
    <mergeCell ref="K461:L461"/>
    <mergeCell ref="M461:N461"/>
    <mergeCell ref="O461:P461"/>
    <mergeCell ref="A458:D458"/>
    <mergeCell ref="G458:H458"/>
    <mergeCell ref="K458:L458"/>
    <mergeCell ref="M458:N458"/>
    <mergeCell ref="O458:P458"/>
    <mergeCell ref="A459:D459"/>
    <mergeCell ref="G459:H459"/>
    <mergeCell ref="K459:L459"/>
    <mergeCell ref="M459:N459"/>
    <mergeCell ref="O459:P459"/>
    <mergeCell ref="A456:D456"/>
    <mergeCell ref="G456:H456"/>
    <mergeCell ref="K456:L456"/>
    <mergeCell ref="M456:N456"/>
    <mergeCell ref="O456:P456"/>
    <mergeCell ref="A457:D457"/>
    <mergeCell ref="G457:H457"/>
    <mergeCell ref="K457:L457"/>
    <mergeCell ref="M457:N457"/>
    <mergeCell ref="O457:P457"/>
    <mergeCell ref="A454:D454"/>
    <mergeCell ref="G454:H454"/>
    <mergeCell ref="K454:L454"/>
    <mergeCell ref="M454:N454"/>
    <mergeCell ref="O454:P454"/>
    <mergeCell ref="A455:D455"/>
    <mergeCell ref="G455:H455"/>
    <mergeCell ref="K455:L455"/>
    <mergeCell ref="M455:N455"/>
    <mergeCell ref="O455:P455"/>
    <mergeCell ref="A452:D452"/>
    <mergeCell ref="G452:H452"/>
    <mergeCell ref="K452:L452"/>
    <mergeCell ref="M452:N452"/>
    <mergeCell ref="O452:P452"/>
    <mergeCell ref="A453:D453"/>
    <mergeCell ref="G453:H453"/>
    <mergeCell ref="K453:L453"/>
    <mergeCell ref="M453:N453"/>
    <mergeCell ref="O453:P453"/>
    <mergeCell ref="A450:D450"/>
    <mergeCell ref="G450:H450"/>
    <mergeCell ref="K450:L450"/>
    <mergeCell ref="M450:N450"/>
    <mergeCell ref="O450:P450"/>
    <mergeCell ref="A451:D451"/>
    <mergeCell ref="G451:H451"/>
    <mergeCell ref="K451:L451"/>
    <mergeCell ref="M451:N451"/>
    <mergeCell ref="O451:P451"/>
    <mergeCell ref="A448:D448"/>
    <mergeCell ref="G448:H448"/>
    <mergeCell ref="K448:L448"/>
    <mergeCell ref="M448:N448"/>
    <mergeCell ref="O448:P448"/>
    <mergeCell ref="A449:D449"/>
    <mergeCell ref="G449:H449"/>
    <mergeCell ref="K449:L449"/>
    <mergeCell ref="M449:N449"/>
    <mergeCell ref="O449:P449"/>
    <mergeCell ref="A446:D446"/>
    <mergeCell ref="G446:H446"/>
    <mergeCell ref="K446:L446"/>
    <mergeCell ref="M446:N446"/>
    <mergeCell ref="O446:P446"/>
    <mergeCell ref="A447:D447"/>
    <mergeCell ref="G447:H447"/>
    <mergeCell ref="K447:L447"/>
    <mergeCell ref="M447:N447"/>
    <mergeCell ref="O447:P447"/>
    <mergeCell ref="A444:D444"/>
    <mergeCell ref="G444:H444"/>
    <mergeCell ref="K444:L444"/>
    <mergeCell ref="M444:N444"/>
    <mergeCell ref="O444:P444"/>
    <mergeCell ref="A445:D445"/>
    <mergeCell ref="G445:H445"/>
    <mergeCell ref="K445:L445"/>
    <mergeCell ref="M445:N445"/>
    <mergeCell ref="O445:P445"/>
    <mergeCell ref="A442:D442"/>
    <mergeCell ref="G442:H442"/>
    <mergeCell ref="K442:L442"/>
    <mergeCell ref="M442:N442"/>
    <mergeCell ref="O442:P442"/>
    <mergeCell ref="A443:D443"/>
    <mergeCell ref="G443:H443"/>
    <mergeCell ref="K443:L443"/>
    <mergeCell ref="M443:N443"/>
    <mergeCell ref="O443:P443"/>
    <mergeCell ref="A440:D440"/>
    <mergeCell ref="G440:H440"/>
    <mergeCell ref="K440:L440"/>
    <mergeCell ref="M440:N440"/>
    <mergeCell ref="O440:P440"/>
    <mergeCell ref="A441:D441"/>
    <mergeCell ref="G441:H441"/>
    <mergeCell ref="K441:L441"/>
    <mergeCell ref="M441:N441"/>
    <mergeCell ref="O441:P441"/>
    <mergeCell ref="A438:D438"/>
    <mergeCell ref="G438:H438"/>
    <mergeCell ref="K438:L438"/>
    <mergeCell ref="M438:N438"/>
    <mergeCell ref="O438:P438"/>
    <mergeCell ref="A439:D439"/>
    <mergeCell ref="G439:H439"/>
    <mergeCell ref="K439:L439"/>
    <mergeCell ref="M439:N439"/>
    <mergeCell ref="O439:P439"/>
    <mergeCell ref="A436:D436"/>
    <mergeCell ref="G436:H436"/>
    <mergeCell ref="K436:L436"/>
    <mergeCell ref="M436:N436"/>
    <mergeCell ref="O436:P436"/>
    <mergeCell ref="A437:D437"/>
    <mergeCell ref="G437:H437"/>
    <mergeCell ref="K437:L437"/>
    <mergeCell ref="M437:N437"/>
    <mergeCell ref="O437:P437"/>
    <mergeCell ref="A434:D434"/>
    <mergeCell ref="G434:H434"/>
    <mergeCell ref="K434:L434"/>
    <mergeCell ref="M434:N434"/>
    <mergeCell ref="O434:P434"/>
    <mergeCell ref="A435:D435"/>
    <mergeCell ref="G435:H435"/>
    <mergeCell ref="K435:L435"/>
    <mergeCell ref="M435:N435"/>
    <mergeCell ref="O435:P435"/>
    <mergeCell ref="A432:D432"/>
    <mergeCell ref="G432:H432"/>
    <mergeCell ref="K432:L432"/>
    <mergeCell ref="M432:N432"/>
    <mergeCell ref="O432:P432"/>
    <mergeCell ref="A433:D433"/>
    <mergeCell ref="G433:H433"/>
    <mergeCell ref="K433:L433"/>
    <mergeCell ref="M433:N433"/>
    <mergeCell ref="O433:P433"/>
    <mergeCell ref="A430:D430"/>
    <mergeCell ref="G430:H430"/>
    <mergeCell ref="K430:L430"/>
    <mergeCell ref="M430:N430"/>
    <mergeCell ref="O430:P430"/>
    <mergeCell ref="A431:D431"/>
    <mergeCell ref="G431:H431"/>
    <mergeCell ref="K431:L431"/>
    <mergeCell ref="M431:N431"/>
    <mergeCell ref="O431:P431"/>
    <mergeCell ref="A428:D428"/>
    <mergeCell ref="G428:H428"/>
    <mergeCell ref="K428:L428"/>
    <mergeCell ref="M428:N428"/>
    <mergeCell ref="O428:P428"/>
    <mergeCell ref="A429:D429"/>
    <mergeCell ref="G429:H429"/>
    <mergeCell ref="K429:L429"/>
    <mergeCell ref="M429:N429"/>
    <mergeCell ref="O429:P429"/>
    <mergeCell ref="A426:D426"/>
    <mergeCell ref="G426:H426"/>
    <mergeCell ref="K426:L426"/>
    <mergeCell ref="M426:N426"/>
    <mergeCell ref="O426:P426"/>
    <mergeCell ref="A427:D427"/>
    <mergeCell ref="G427:H427"/>
    <mergeCell ref="K427:L427"/>
    <mergeCell ref="M427:N427"/>
    <mergeCell ref="O427:P427"/>
    <mergeCell ref="A424:D424"/>
    <mergeCell ref="G424:H424"/>
    <mergeCell ref="K424:L424"/>
    <mergeCell ref="M424:N424"/>
    <mergeCell ref="O424:P424"/>
    <mergeCell ref="A425:D425"/>
    <mergeCell ref="G425:H425"/>
    <mergeCell ref="K425:L425"/>
    <mergeCell ref="M425:N425"/>
    <mergeCell ref="O425:P425"/>
    <mergeCell ref="A422:D422"/>
    <mergeCell ref="G422:H422"/>
    <mergeCell ref="K422:L422"/>
    <mergeCell ref="M422:N422"/>
    <mergeCell ref="O422:P422"/>
    <mergeCell ref="A423:D423"/>
    <mergeCell ref="G423:H423"/>
    <mergeCell ref="K423:L423"/>
    <mergeCell ref="M423:N423"/>
    <mergeCell ref="O423:P423"/>
    <mergeCell ref="A420:D420"/>
    <mergeCell ref="G420:H420"/>
    <mergeCell ref="K420:L420"/>
    <mergeCell ref="M420:N420"/>
    <mergeCell ref="O420:P420"/>
    <mergeCell ref="A421:D421"/>
    <mergeCell ref="G421:H421"/>
    <mergeCell ref="K421:L421"/>
    <mergeCell ref="M421:N421"/>
    <mergeCell ref="O421:P421"/>
    <mergeCell ref="A418:D418"/>
    <mergeCell ref="G418:H418"/>
    <mergeCell ref="K418:L418"/>
    <mergeCell ref="M418:N418"/>
    <mergeCell ref="O418:P418"/>
    <mergeCell ref="A419:D419"/>
    <mergeCell ref="G419:H419"/>
    <mergeCell ref="K419:L419"/>
    <mergeCell ref="M419:N419"/>
    <mergeCell ref="O419:P419"/>
    <mergeCell ref="A416:D416"/>
    <mergeCell ref="G416:H416"/>
    <mergeCell ref="K416:L416"/>
    <mergeCell ref="M416:N416"/>
    <mergeCell ref="O416:P416"/>
    <mergeCell ref="A417:D417"/>
    <mergeCell ref="G417:H417"/>
    <mergeCell ref="K417:L417"/>
    <mergeCell ref="M417:N417"/>
    <mergeCell ref="O417:P417"/>
    <mergeCell ref="A414:D414"/>
    <mergeCell ref="G414:H414"/>
    <mergeCell ref="K414:L414"/>
    <mergeCell ref="M414:N414"/>
    <mergeCell ref="O414:P414"/>
    <mergeCell ref="A415:D415"/>
    <mergeCell ref="G415:H415"/>
    <mergeCell ref="K415:L415"/>
    <mergeCell ref="M415:N415"/>
    <mergeCell ref="O415:P415"/>
    <mergeCell ref="A412:D412"/>
    <mergeCell ref="G412:H412"/>
    <mergeCell ref="K412:L412"/>
    <mergeCell ref="M412:N412"/>
    <mergeCell ref="O412:P412"/>
    <mergeCell ref="A413:D413"/>
    <mergeCell ref="G413:H413"/>
    <mergeCell ref="K413:L413"/>
    <mergeCell ref="M413:N413"/>
    <mergeCell ref="O413:P413"/>
    <mergeCell ref="A410:D410"/>
    <mergeCell ref="G410:H410"/>
    <mergeCell ref="K410:L410"/>
    <mergeCell ref="M410:N410"/>
    <mergeCell ref="O410:P410"/>
    <mergeCell ref="A411:D411"/>
    <mergeCell ref="G411:H411"/>
    <mergeCell ref="K411:L411"/>
    <mergeCell ref="M411:N411"/>
    <mergeCell ref="O411:P411"/>
    <mergeCell ref="A408:D408"/>
    <mergeCell ref="G408:H408"/>
    <mergeCell ref="K408:L408"/>
    <mergeCell ref="M408:N408"/>
    <mergeCell ref="O408:P408"/>
    <mergeCell ref="A409:D409"/>
    <mergeCell ref="G409:H409"/>
    <mergeCell ref="K409:L409"/>
    <mergeCell ref="M409:N409"/>
    <mergeCell ref="O409:P409"/>
    <mergeCell ref="A406:D406"/>
    <mergeCell ref="G406:H406"/>
    <mergeCell ref="K406:L406"/>
    <mergeCell ref="M406:N406"/>
    <mergeCell ref="O406:P406"/>
    <mergeCell ref="A407:D407"/>
    <mergeCell ref="G407:H407"/>
    <mergeCell ref="K407:L407"/>
    <mergeCell ref="M407:N407"/>
    <mergeCell ref="O407:P407"/>
    <mergeCell ref="A404:D404"/>
    <mergeCell ref="G404:H404"/>
    <mergeCell ref="K404:L404"/>
    <mergeCell ref="M404:N404"/>
    <mergeCell ref="O404:P404"/>
    <mergeCell ref="A405:D405"/>
    <mergeCell ref="G405:H405"/>
    <mergeCell ref="K405:L405"/>
    <mergeCell ref="M405:N405"/>
    <mergeCell ref="O405:P405"/>
    <mergeCell ref="A402:D402"/>
    <mergeCell ref="G402:H402"/>
    <mergeCell ref="K402:L402"/>
    <mergeCell ref="M402:N402"/>
    <mergeCell ref="O402:P402"/>
    <mergeCell ref="A403:D403"/>
    <mergeCell ref="G403:H403"/>
    <mergeCell ref="K403:L403"/>
    <mergeCell ref="M403:N403"/>
    <mergeCell ref="O403:P403"/>
    <mergeCell ref="A400:D400"/>
    <mergeCell ref="G400:H400"/>
    <mergeCell ref="K400:L400"/>
    <mergeCell ref="M400:N400"/>
    <mergeCell ref="O400:P400"/>
    <mergeCell ref="A401:D401"/>
    <mergeCell ref="G401:H401"/>
    <mergeCell ref="K401:L401"/>
    <mergeCell ref="M401:N401"/>
    <mergeCell ref="O401:P401"/>
    <mergeCell ref="A398:D398"/>
    <mergeCell ref="G398:H398"/>
    <mergeCell ref="K398:L398"/>
    <mergeCell ref="M398:N398"/>
    <mergeCell ref="O398:P398"/>
    <mergeCell ref="A399:D399"/>
    <mergeCell ref="G399:H399"/>
    <mergeCell ref="K399:L399"/>
    <mergeCell ref="M399:N399"/>
    <mergeCell ref="O399:P399"/>
    <mergeCell ref="A396:D396"/>
    <mergeCell ref="G396:H396"/>
    <mergeCell ref="K396:L396"/>
    <mergeCell ref="M396:N396"/>
    <mergeCell ref="O396:P396"/>
    <mergeCell ref="A397:D397"/>
    <mergeCell ref="G397:H397"/>
    <mergeCell ref="K397:L397"/>
    <mergeCell ref="M397:N397"/>
    <mergeCell ref="O397:P397"/>
    <mergeCell ref="A394:D394"/>
    <mergeCell ref="G394:H394"/>
    <mergeCell ref="K394:L394"/>
    <mergeCell ref="M394:N394"/>
    <mergeCell ref="O394:P394"/>
    <mergeCell ref="A395:D395"/>
    <mergeCell ref="G395:H395"/>
    <mergeCell ref="K395:L395"/>
    <mergeCell ref="M395:N395"/>
    <mergeCell ref="O395:P395"/>
    <mergeCell ref="A392:D392"/>
    <mergeCell ref="G392:H392"/>
    <mergeCell ref="K392:L392"/>
    <mergeCell ref="M392:N392"/>
    <mergeCell ref="O392:P392"/>
    <mergeCell ref="A393:D393"/>
    <mergeCell ref="G393:H393"/>
    <mergeCell ref="K393:L393"/>
    <mergeCell ref="M393:N393"/>
    <mergeCell ref="O393:P393"/>
    <mergeCell ref="A390:D390"/>
    <mergeCell ref="G390:H390"/>
    <mergeCell ref="K390:L390"/>
    <mergeCell ref="M390:N390"/>
    <mergeCell ref="O390:P390"/>
    <mergeCell ref="A391:D391"/>
    <mergeCell ref="G391:H391"/>
    <mergeCell ref="K391:L391"/>
    <mergeCell ref="M391:N391"/>
    <mergeCell ref="O391:P391"/>
    <mergeCell ref="A388:D388"/>
    <mergeCell ref="G388:H388"/>
    <mergeCell ref="K388:L388"/>
    <mergeCell ref="M388:N388"/>
    <mergeCell ref="O388:P388"/>
    <mergeCell ref="A389:D389"/>
    <mergeCell ref="G389:H389"/>
    <mergeCell ref="K389:L389"/>
    <mergeCell ref="M389:N389"/>
    <mergeCell ref="O389:P389"/>
    <mergeCell ref="A386:D386"/>
    <mergeCell ref="G386:H386"/>
    <mergeCell ref="K386:L386"/>
    <mergeCell ref="M386:N386"/>
    <mergeCell ref="O386:P386"/>
    <mergeCell ref="A387:D387"/>
    <mergeCell ref="G387:H387"/>
    <mergeCell ref="K387:L387"/>
    <mergeCell ref="M387:N387"/>
    <mergeCell ref="O387:P387"/>
    <mergeCell ref="A384:D384"/>
    <mergeCell ref="G384:H384"/>
    <mergeCell ref="K384:L384"/>
    <mergeCell ref="M384:N384"/>
    <mergeCell ref="O384:P384"/>
    <mergeCell ref="A385:D385"/>
    <mergeCell ref="G385:H385"/>
    <mergeCell ref="K385:L385"/>
    <mergeCell ref="M385:N385"/>
    <mergeCell ref="O385:P385"/>
    <mergeCell ref="A382:D382"/>
    <mergeCell ref="G382:H382"/>
    <mergeCell ref="K382:L382"/>
    <mergeCell ref="M382:N382"/>
    <mergeCell ref="O382:P382"/>
    <mergeCell ref="A383:D383"/>
    <mergeCell ref="G383:H383"/>
    <mergeCell ref="K383:L383"/>
    <mergeCell ref="M383:N383"/>
    <mergeCell ref="O383:P383"/>
    <mergeCell ref="A380:D380"/>
    <mergeCell ref="G380:H380"/>
    <mergeCell ref="K380:L380"/>
    <mergeCell ref="M380:N380"/>
    <mergeCell ref="O380:P380"/>
    <mergeCell ref="A381:D381"/>
    <mergeCell ref="G381:H381"/>
    <mergeCell ref="K381:L381"/>
    <mergeCell ref="M381:N381"/>
    <mergeCell ref="O381:P381"/>
    <mergeCell ref="A378:D378"/>
    <mergeCell ref="G378:H378"/>
    <mergeCell ref="K378:L378"/>
    <mergeCell ref="M378:N378"/>
    <mergeCell ref="O378:P378"/>
    <mergeCell ref="A379:D379"/>
    <mergeCell ref="G379:H379"/>
    <mergeCell ref="K379:L379"/>
    <mergeCell ref="M379:N379"/>
    <mergeCell ref="O379:P379"/>
    <mergeCell ref="A376:D376"/>
    <mergeCell ref="G376:H376"/>
    <mergeCell ref="K376:L376"/>
    <mergeCell ref="M376:N376"/>
    <mergeCell ref="O376:P376"/>
    <mergeCell ref="A377:D377"/>
    <mergeCell ref="G377:H377"/>
    <mergeCell ref="K377:L377"/>
    <mergeCell ref="M377:N377"/>
    <mergeCell ref="O377:P377"/>
    <mergeCell ref="A374:D374"/>
    <mergeCell ref="G374:H374"/>
    <mergeCell ref="K374:L374"/>
    <mergeCell ref="M374:N374"/>
    <mergeCell ref="O374:P374"/>
    <mergeCell ref="A375:D375"/>
    <mergeCell ref="G375:H375"/>
    <mergeCell ref="K375:L375"/>
    <mergeCell ref="M375:N375"/>
    <mergeCell ref="O375:P375"/>
    <mergeCell ref="A372:D372"/>
    <mergeCell ref="G372:H372"/>
    <mergeCell ref="K372:L372"/>
    <mergeCell ref="M372:N372"/>
    <mergeCell ref="O372:P372"/>
    <mergeCell ref="A373:D373"/>
    <mergeCell ref="G373:H373"/>
    <mergeCell ref="K373:L373"/>
    <mergeCell ref="M373:N373"/>
    <mergeCell ref="O373:P373"/>
    <mergeCell ref="A370:D370"/>
    <mergeCell ref="G370:H370"/>
    <mergeCell ref="K370:L370"/>
    <mergeCell ref="M370:N370"/>
    <mergeCell ref="O370:P370"/>
    <mergeCell ref="A371:D371"/>
    <mergeCell ref="G371:H371"/>
    <mergeCell ref="K371:L371"/>
    <mergeCell ref="M371:N371"/>
    <mergeCell ref="O371:P371"/>
    <mergeCell ref="A368:D368"/>
    <mergeCell ref="G368:H368"/>
    <mergeCell ref="K368:L368"/>
    <mergeCell ref="M368:N368"/>
    <mergeCell ref="O368:P368"/>
    <mergeCell ref="A369:D369"/>
    <mergeCell ref="G369:H369"/>
    <mergeCell ref="K369:L369"/>
    <mergeCell ref="M369:N369"/>
    <mergeCell ref="O369:P369"/>
    <mergeCell ref="A366:D366"/>
    <mergeCell ref="G366:H366"/>
    <mergeCell ref="K366:L366"/>
    <mergeCell ref="M366:N366"/>
    <mergeCell ref="O366:P366"/>
    <mergeCell ref="A367:D367"/>
    <mergeCell ref="G367:H367"/>
    <mergeCell ref="K367:L367"/>
    <mergeCell ref="M367:N367"/>
    <mergeCell ref="O367:P367"/>
    <mergeCell ref="A364:D364"/>
    <mergeCell ref="G364:H364"/>
    <mergeCell ref="K364:L364"/>
    <mergeCell ref="M364:N364"/>
    <mergeCell ref="O364:P364"/>
    <mergeCell ref="A365:D365"/>
    <mergeCell ref="G365:H365"/>
    <mergeCell ref="K365:L365"/>
    <mergeCell ref="M365:N365"/>
    <mergeCell ref="O365:P365"/>
    <mergeCell ref="A362:D362"/>
    <mergeCell ref="G362:H362"/>
    <mergeCell ref="K362:L362"/>
    <mergeCell ref="M362:N362"/>
    <mergeCell ref="O362:P362"/>
    <mergeCell ref="A363:D363"/>
    <mergeCell ref="G363:H363"/>
    <mergeCell ref="K363:L363"/>
    <mergeCell ref="M363:N363"/>
    <mergeCell ref="O363:P363"/>
    <mergeCell ref="A360:D360"/>
    <mergeCell ref="G360:H360"/>
    <mergeCell ref="K360:L360"/>
    <mergeCell ref="M360:N360"/>
    <mergeCell ref="O360:P360"/>
    <mergeCell ref="A361:D361"/>
    <mergeCell ref="G361:H361"/>
    <mergeCell ref="K361:L361"/>
    <mergeCell ref="M361:N361"/>
    <mergeCell ref="O361:P361"/>
    <mergeCell ref="A358:D358"/>
    <mergeCell ref="G358:H358"/>
    <mergeCell ref="K358:L358"/>
    <mergeCell ref="M358:N358"/>
    <mergeCell ref="O358:P358"/>
    <mergeCell ref="A359:D359"/>
    <mergeCell ref="G359:H359"/>
    <mergeCell ref="K359:L359"/>
    <mergeCell ref="M359:N359"/>
    <mergeCell ref="O359:P359"/>
    <mergeCell ref="A356:D356"/>
    <mergeCell ref="G356:H356"/>
    <mergeCell ref="K356:L356"/>
    <mergeCell ref="M356:N356"/>
    <mergeCell ref="O356:P356"/>
    <mergeCell ref="A357:D357"/>
    <mergeCell ref="G357:H357"/>
    <mergeCell ref="K357:L357"/>
    <mergeCell ref="M357:N357"/>
    <mergeCell ref="O357:P357"/>
    <mergeCell ref="A354:D354"/>
    <mergeCell ref="G354:H354"/>
    <mergeCell ref="K354:L354"/>
    <mergeCell ref="M354:N354"/>
    <mergeCell ref="O354:P354"/>
    <mergeCell ref="A355:D355"/>
    <mergeCell ref="G355:H355"/>
    <mergeCell ref="K355:L355"/>
    <mergeCell ref="M355:N355"/>
    <mergeCell ref="O355:P355"/>
    <mergeCell ref="A352:D352"/>
    <mergeCell ref="G352:H352"/>
    <mergeCell ref="K352:L352"/>
    <mergeCell ref="M352:N352"/>
    <mergeCell ref="O352:P352"/>
    <mergeCell ref="A353:D353"/>
    <mergeCell ref="G353:H353"/>
    <mergeCell ref="K353:L353"/>
    <mergeCell ref="M353:N353"/>
    <mergeCell ref="O353:P353"/>
    <mergeCell ref="A350:D350"/>
    <mergeCell ref="G350:H350"/>
    <mergeCell ref="K350:L350"/>
    <mergeCell ref="M350:N350"/>
    <mergeCell ref="O350:P350"/>
    <mergeCell ref="A351:D351"/>
    <mergeCell ref="G351:H351"/>
    <mergeCell ref="K351:L351"/>
    <mergeCell ref="M351:N351"/>
    <mergeCell ref="O351:P351"/>
    <mergeCell ref="A348:D348"/>
    <mergeCell ref="G348:H348"/>
    <mergeCell ref="K348:L348"/>
    <mergeCell ref="M348:N348"/>
    <mergeCell ref="O348:P348"/>
    <mergeCell ref="A349:D349"/>
    <mergeCell ref="G349:H349"/>
    <mergeCell ref="K349:L349"/>
    <mergeCell ref="M349:N349"/>
    <mergeCell ref="O349:P349"/>
    <mergeCell ref="A346:D346"/>
    <mergeCell ref="G346:H346"/>
    <mergeCell ref="K346:L346"/>
    <mergeCell ref="M346:N346"/>
    <mergeCell ref="O346:P346"/>
    <mergeCell ref="A347:D347"/>
    <mergeCell ref="G347:H347"/>
    <mergeCell ref="K347:L347"/>
    <mergeCell ref="M347:N347"/>
    <mergeCell ref="O347:P347"/>
    <mergeCell ref="A344:D344"/>
    <mergeCell ref="G344:H344"/>
    <mergeCell ref="K344:L344"/>
    <mergeCell ref="M344:N344"/>
    <mergeCell ref="O344:P344"/>
    <mergeCell ref="A345:D345"/>
    <mergeCell ref="G345:H345"/>
    <mergeCell ref="K345:L345"/>
    <mergeCell ref="M345:N345"/>
    <mergeCell ref="O345:P345"/>
    <mergeCell ref="A342:D342"/>
    <mergeCell ref="G342:H342"/>
    <mergeCell ref="K342:L342"/>
    <mergeCell ref="M342:N342"/>
    <mergeCell ref="O342:P342"/>
    <mergeCell ref="A343:D343"/>
    <mergeCell ref="G343:H343"/>
    <mergeCell ref="K343:L343"/>
    <mergeCell ref="M343:N343"/>
    <mergeCell ref="O343:P343"/>
    <mergeCell ref="A340:D340"/>
    <mergeCell ref="G340:H340"/>
    <mergeCell ref="K340:L340"/>
    <mergeCell ref="M340:N340"/>
    <mergeCell ref="O340:P340"/>
    <mergeCell ref="A341:D341"/>
    <mergeCell ref="G341:H341"/>
    <mergeCell ref="K341:L341"/>
    <mergeCell ref="M341:N341"/>
    <mergeCell ref="O341:P341"/>
    <mergeCell ref="A338:D338"/>
    <mergeCell ref="G338:H338"/>
    <mergeCell ref="K338:L338"/>
    <mergeCell ref="M338:N338"/>
    <mergeCell ref="O338:P338"/>
    <mergeCell ref="A339:D339"/>
    <mergeCell ref="G339:H339"/>
    <mergeCell ref="K339:L339"/>
    <mergeCell ref="M339:N339"/>
    <mergeCell ref="O339:P339"/>
    <mergeCell ref="A336:D336"/>
    <mergeCell ref="G336:H336"/>
    <mergeCell ref="K336:L336"/>
    <mergeCell ref="M336:N336"/>
    <mergeCell ref="O336:P336"/>
    <mergeCell ref="A337:D337"/>
    <mergeCell ref="G337:H337"/>
    <mergeCell ref="K337:L337"/>
    <mergeCell ref="M337:N337"/>
    <mergeCell ref="O337:P337"/>
    <mergeCell ref="A334:D334"/>
    <mergeCell ref="G334:H334"/>
    <mergeCell ref="K334:L334"/>
    <mergeCell ref="M334:N334"/>
    <mergeCell ref="O334:P334"/>
    <mergeCell ref="A335:D335"/>
    <mergeCell ref="G335:H335"/>
    <mergeCell ref="K335:L335"/>
    <mergeCell ref="M335:N335"/>
    <mergeCell ref="O335:P335"/>
    <mergeCell ref="A332:D332"/>
    <mergeCell ref="G332:H332"/>
    <mergeCell ref="K332:L332"/>
    <mergeCell ref="M332:N332"/>
    <mergeCell ref="O332:P332"/>
    <mergeCell ref="A333:D333"/>
    <mergeCell ref="G333:H333"/>
    <mergeCell ref="K333:L333"/>
    <mergeCell ref="M333:N333"/>
    <mergeCell ref="O333:P333"/>
    <mergeCell ref="A330:D330"/>
    <mergeCell ref="G330:H330"/>
    <mergeCell ref="K330:L330"/>
    <mergeCell ref="M330:N330"/>
    <mergeCell ref="O330:P330"/>
    <mergeCell ref="A331:D331"/>
    <mergeCell ref="G331:H331"/>
    <mergeCell ref="K331:L331"/>
    <mergeCell ref="M331:N331"/>
    <mergeCell ref="O331:P331"/>
    <mergeCell ref="A328:D328"/>
    <mergeCell ref="G328:H328"/>
    <mergeCell ref="K328:L328"/>
    <mergeCell ref="M328:N328"/>
    <mergeCell ref="O328:P328"/>
    <mergeCell ref="A329:D329"/>
    <mergeCell ref="G329:H329"/>
    <mergeCell ref="K329:L329"/>
    <mergeCell ref="M329:N329"/>
    <mergeCell ref="O329:P329"/>
    <mergeCell ref="A326:D326"/>
    <mergeCell ref="G326:H326"/>
    <mergeCell ref="K326:L326"/>
    <mergeCell ref="M326:N326"/>
    <mergeCell ref="O326:P326"/>
    <mergeCell ref="A327:D327"/>
    <mergeCell ref="G327:H327"/>
    <mergeCell ref="K327:L327"/>
    <mergeCell ref="M327:N327"/>
    <mergeCell ref="O327:P327"/>
    <mergeCell ref="A324:D324"/>
    <mergeCell ref="G324:H324"/>
    <mergeCell ref="K324:L324"/>
    <mergeCell ref="M324:N324"/>
    <mergeCell ref="O324:P324"/>
    <mergeCell ref="A325:D325"/>
    <mergeCell ref="G325:H325"/>
    <mergeCell ref="K325:L325"/>
    <mergeCell ref="M325:N325"/>
    <mergeCell ref="O325:P325"/>
    <mergeCell ref="A322:D322"/>
    <mergeCell ref="G322:H322"/>
    <mergeCell ref="K322:L322"/>
    <mergeCell ref="M322:N322"/>
    <mergeCell ref="O322:P322"/>
    <mergeCell ref="A323:D323"/>
    <mergeCell ref="G323:H323"/>
    <mergeCell ref="K323:L323"/>
    <mergeCell ref="M323:N323"/>
    <mergeCell ref="O323:P323"/>
    <mergeCell ref="A320:D320"/>
    <mergeCell ref="G320:H320"/>
    <mergeCell ref="K320:L320"/>
    <mergeCell ref="M320:N320"/>
    <mergeCell ref="O320:P320"/>
    <mergeCell ref="A321:D321"/>
    <mergeCell ref="G321:H321"/>
    <mergeCell ref="K321:L321"/>
    <mergeCell ref="M321:N321"/>
    <mergeCell ref="O321:P321"/>
    <mergeCell ref="A318:D318"/>
    <mergeCell ref="G318:H318"/>
    <mergeCell ref="K318:L318"/>
    <mergeCell ref="M318:N318"/>
    <mergeCell ref="O318:P318"/>
    <mergeCell ref="A319:D319"/>
    <mergeCell ref="G319:H319"/>
    <mergeCell ref="K319:L319"/>
    <mergeCell ref="M319:N319"/>
    <mergeCell ref="O319:P319"/>
    <mergeCell ref="A316:D316"/>
    <mergeCell ref="G316:H316"/>
    <mergeCell ref="K316:L316"/>
    <mergeCell ref="M316:N316"/>
    <mergeCell ref="O316:P316"/>
    <mergeCell ref="A317:D317"/>
    <mergeCell ref="G317:H317"/>
    <mergeCell ref="K317:L317"/>
    <mergeCell ref="M317:N317"/>
    <mergeCell ref="O317:P317"/>
    <mergeCell ref="A314:D314"/>
    <mergeCell ref="G314:H314"/>
    <mergeCell ref="K314:L314"/>
    <mergeCell ref="M314:N314"/>
    <mergeCell ref="O314:P314"/>
    <mergeCell ref="A315:D315"/>
    <mergeCell ref="G315:H315"/>
    <mergeCell ref="K315:L315"/>
    <mergeCell ref="M315:N315"/>
    <mergeCell ref="O315:P315"/>
    <mergeCell ref="A312:D312"/>
    <mergeCell ref="G312:H312"/>
    <mergeCell ref="K312:L312"/>
    <mergeCell ref="M312:N312"/>
    <mergeCell ref="O312:P312"/>
    <mergeCell ref="A313:D313"/>
    <mergeCell ref="G313:H313"/>
    <mergeCell ref="K313:L313"/>
    <mergeCell ref="M313:N313"/>
    <mergeCell ref="O313:P313"/>
    <mergeCell ref="A310:D310"/>
    <mergeCell ref="G310:H310"/>
    <mergeCell ref="K310:L310"/>
    <mergeCell ref="M310:N310"/>
    <mergeCell ref="O310:P310"/>
    <mergeCell ref="A311:D311"/>
    <mergeCell ref="G311:H311"/>
    <mergeCell ref="K311:L311"/>
    <mergeCell ref="M311:N311"/>
    <mergeCell ref="O311:P311"/>
    <mergeCell ref="A308:D308"/>
    <mergeCell ref="G308:H308"/>
    <mergeCell ref="K308:L308"/>
    <mergeCell ref="M308:N308"/>
    <mergeCell ref="O308:P308"/>
    <mergeCell ref="A309:D309"/>
    <mergeCell ref="G309:H309"/>
    <mergeCell ref="K309:L309"/>
    <mergeCell ref="M309:N309"/>
    <mergeCell ref="O309:P309"/>
    <mergeCell ref="A306:D306"/>
    <mergeCell ref="G306:H306"/>
    <mergeCell ref="K306:L306"/>
    <mergeCell ref="M306:N306"/>
    <mergeCell ref="O306:P306"/>
    <mergeCell ref="A307:D307"/>
    <mergeCell ref="G307:H307"/>
    <mergeCell ref="K307:L307"/>
    <mergeCell ref="M307:N307"/>
    <mergeCell ref="O307:P307"/>
    <mergeCell ref="A304:D304"/>
    <mergeCell ref="G304:H304"/>
    <mergeCell ref="K304:L304"/>
    <mergeCell ref="M304:N304"/>
    <mergeCell ref="O304:P304"/>
    <mergeCell ref="A305:D305"/>
    <mergeCell ref="G305:H305"/>
    <mergeCell ref="K305:L305"/>
    <mergeCell ref="M305:N305"/>
    <mergeCell ref="O305:P305"/>
    <mergeCell ref="A302:D302"/>
    <mergeCell ref="G302:H302"/>
    <mergeCell ref="K302:L302"/>
    <mergeCell ref="M302:N302"/>
    <mergeCell ref="O302:P302"/>
    <mergeCell ref="A303:D303"/>
    <mergeCell ref="G303:H303"/>
    <mergeCell ref="K303:L303"/>
    <mergeCell ref="M303:N303"/>
    <mergeCell ref="O303:P303"/>
    <mergeCell ref="A300:D300"/>
    <mergeCell ref="G300:H300"/>
    <mergeCell ref="K300:L300"/>
    <mergeCell ref="M300:N300"/>
    <mergeCell ref="O300:P300"/>
    <mergeCell ref="A301:D301"/>
    <mergeCell ref="G301:H301"/>
    <mergeCell ref="K301:L301"/>
    <mergeCell ref="M301:N301"/>
    <mergeCell ref="O301:P301"/>
    <mergeCell ref="A298:D298"/>
    <mergeCell ref="G298:H298"/>
    <mergeCell ref="K298:L298"/>
    <mergeCell ref="M298:N298"/>
    <mergeCell ref="O298:P298"/>
    <mergeCell ref="A299:D299"/>
    <mergeCell ref="G299:H299"/>
    <mergeCell ref="K299:L299"/>
    <mergeCell ref="M299:N299"/>
    <mergeCell ref="O299:P299"/>
    <mergeCell ref="A296:D296"/>
    <mergeCell ref="G296:H296"/>
    <mergeCell ref="K296:L296"/>
    <mergeCell ref="M296:N296"/>
    <mergeCell ref="O296:P296"/>
    <mergeCell ref="A297:D297"/>
    <mergeCell ref="G297:H297"/>
    <mergeCell ref="K297:L297"/>
    <mergeCell ref="M297:N297"/>
    <mergeCell ref="O297:P297"/>
    <mergeCell ref="A294:D294"/>
    <mergeCell ref="G294:H294"/>
    <mergeCell ref="K294:L294"/>
    <mergeCell ref="M294:N294"/>
    <mergeCell ref="O294:P294"/>
    <mergeCell ref="A295:D295"/>
    <mergeCell ref="G295:H295"/>
    <mergeCell ref="K295:L295"/>
    <mergeCell ref="M295:N295"/>
    <mergeCell ref="O295:P295"/>
    <mergeCell ref="A292:D292"/>
    <mergeCell ref="G292:H292"/>
    <mergeCell ref="K292:L292"/>
    <mergeCell ref="M292:N292"/>
    <mergeCell ref="O292:P292"/>
    <mergeCell ref="A293:D293"/>
    <mergeCell ref="G293:H293"/>
    <mergeCell ref="K293:L293"/>
    <mergeCell ref="M293:N293"/>
    <mergeCell ref="O293:P293"/>
    <mergeCell ref="A290:D290"/>
    <mergeCell ref="G290:H290"/>
    <mergeCell ref="K290:L290"/>
    <mergeCell ref="M290:N290"/>
    <mergeCell ref="O290:P290"/>
    <mergeCell ref="A291:D291"/>
    <mergeCell ref="G291:H291"/>
    <mergeCell ref="K291:L291"/>
    <mergeCell ref="M291:N291"/>
    <mergeCell ref="O291:P291"/>
    <mergeCell ref="A288:D288"/>
    <mergeCell ref="G288:H288"/>
    <mergeCell ref="K288:L288"/>
    <mergeCell ref="M288:N288"/>
    <mergeCell ref="O288:P288"/>
    <mergeCell ref="A289:D289"/>
    <mergeCell ref="G289:H289"/>
    <mergeCell ref="K289:L289"/>
    <mergeCell ref="M289:N289"/>
    <mergeCell ref="O289:P289"/>
    <mergeCell ref="A286:D286"/>
    <mergeCell ref="G286:H286"/>
    <mergeCell ref="K286:L286"/>
    <mergeCell ref="M286:N286"/>
    <mergeCell ref="O286:P286"/>
    <mergeCell ref="A287:D287"/>
    <mergeCell ref="G287:H287"/>
    <mergeCell ref="K287:L287"/>
    <mergeCell ref="M287:N287"/>
    <mergeCell ref="O287:P287"/>
    <mergeCell ref="A284:D284"/>
    <mergeCell ref="G284:H284"/>
    <mergeCell ref="K284:L284"/>
    <mergeCell ref="M284:N284"/>
    <mergeCell ref="O284:P284"/>
    <mergeCell ref="A285:D285"/>
    <mergeCell ref="G285:H285"/>
    <mergeCell ref="K285:L285"/>
    <mergeCell ref="M285:N285"/>
    <mergeCell ref="O285:P285"/>
    <mergeCell ref="A282:D282"/>
    <mergeCell ref="G282:H282"/>
    <mergeCell ref="K282:L282"/>
    <mergeCell ref="M282:N282"/>
    <mergeCell ref="O282:P282"/>
    <mergeCell ref="A283:D283"/>
    <mergeCell ref="G283:H283"/>
    <mergeCell ref="K283:L283"/>
    <mergeCell ref="M283:N283"/>
    <mergeCell ref="O283:P283"/>
    <mergeCell ref="A280:D280"/>
    <mergeCell ref="G280:H280"/>
    <mergeCell ref="K280:L280"/>
    <mergeCell ref="M280:N280"/>
    <mergeCell ref="O280:P280"/>
    <mergeCell ref="A281:D281"/>
    <mergeCell ref="G281:H281"/>
    <mergeCell ref="K281:L281"/>
    <mergeCell ref="M281:N281"/>
    <mergeCell ref="O281:P281"/>
    <mergeCell ref="A278:D278"/>
    <mergeCell ref="G278:H278"/>
    <mergeCell ref="K278:L278"/>
    <mergeCell ref="M278:N278"/>
    <mergeCell ref="O278:P278"/>
    <mergeCell ref="A279:D279"/>
    <mergeCell ref="G279:H279"/>
    <mergeCell ref="K279:L279"/>
    <mergeCell ref="M279:N279"/>
    <mergeCell ref="O279:P279"/>
    <mergeCell ref="A276:D276"/>
    <mergeCell ref="G276:H276"/>
    <mergeCell ref="K276:L276"/>
    <mergeCell ref="M276:N276"/>
    <mergeCell ref="O276:P276"/>
    <mergeCell ref="A277:D277"/>
    <mergeCell ref="G277:H277"/>
    <mergeCell ref="K277:L277"/>
    <mergeCell ref="M277:N277"/>
    <mergeCell ref="O277:P277"/>
    <mergeCell ref="A274:D274"/>
    <mergeCell ref="G274:H274"/>
    <mergeCell ref="K274:L274"/>
    <mergeCell ref="M274:N274"/>
    <mergeCell ref="O274:P274"/>
    <mergeCell ref="A275:D275"/>
    <mergeCell ref="G275:H275"/>
    <mergeCell ref="K275:L275"/>
    <mergeCell ref="M275:N275"/>
    <mergeCell ref="O275:P275"/>
    <mergeCell ref="A272:D272"/>
    <mergeCell ref="G272:H272"/>
    <mergeCell ref="K272:L272"/>
    <mergeCell ref="M272:N272"/>
    <mergeCell ref="O272:P272"/>
    <mergeCell ref="A273:D273"/>
    <mergeCell ref="G273:H273"/>
    <mergeCell ref="K273:L273"/>
    <mergeCell ref="M273:N273"/>
    <mergeCell ref="O273:P273"/>
    <mergeCell ref="A270:D270"/>
    <mergeCell ref="G270:H270"/>
    <mergeCell ref="K270:L270"/>
    <mergeCell ref="M270:N270"/>
    <mergeCell ref="O270:P270"/>
    <mergeCell ref="A271:D271"/>
    <mergeCell ref="G271:H271"/>
    <mergeCell ref="K271:L271"/>
    <mergeCell ref="M271:N271"/>
    <mergeCell ref="O271:P271"/>
    <mergeCell ref="A268:D268"/>
    <mergeCell ref="G268:H268"/>
    <mergeCell ref="K268:L268"/>
    <mergeCell ref="M268:N268"/>
    <mergeCell ref="O268:P268"/>
    <mergeCell ref="A269:D269"/>
    <mergeCell ref="G269:H269"/>
    <mergeCell ref="K269:L269"/>
    <mergeCell ref="M269:N269"/>
    <mergeCell ref="O269:P269"/>
    <mergeCell ref="A266:D266"/>
    <mergeCell ref="G266:H266"/>
    <mergeCell ref="K266:L266"/>
    <mergeCell ref="M266:N266"/>
    <mergeCell ref="O266:P266"/>
    <mergeCell ref="A267:D267"/>
    <mergeCell ref="G267:H267"/>
    <mergeCell ref="K267:L267"/>
    <mergeCell ref="M267:N267"/>
    <mergeCell ref="O267:P267"/>
    <mergeCell ref="A264:D264"/>
    <mergeCell ref="G264:H264"/>
    <mergeCell ref="K264:L264"/>
    <mergeCell ref="M264:N264"/>
    <mergeCell ref="O264:P264"/>
    <mergeCell ref="A265:D265"/>
    <mergeCell ref="G265:H265"/>
    <mergeCell ref="K265:L265"/>
    <mergeCell ref="M265:N265"/>
    <mergeCell ref="O265:P265"/>
    <mergeCell ref="A262:D262"/>
    <mergeCell ref="G262:H262"/>
    <mergeCell ref="K262:L262"/>
    <mergeCell ref="M262:N262"/>
    <mergeCell ref="O262:P262"/>
    <mergeCell ref="A263:D263"/>
    <mergeCell ref="G263:H263"/>
    <mergeCell ref="K263:L263"/>
    <mergeCell ref="M263:N263"/>
    <mergeCell ref="O263:P263"/>
    <mergeCell ref="A260:D260"/>
    <mergeCell ref="G260:H260"/>
    <mergeCell ref="K260:L260"/>
    <mergeCell ref="M260:N260"/>
    <mergeCell ref="O260:P260"/>
    <mergeCell ref="A261:D261"/>
    <mergeCell ref="G261:H261"/>
    <mergeCell ref="K261:L261"/>
    <mergeCell ref="M261:N261"/>
    <mergeCell ref="O261:P261"/>
    <mergeCell ref="A258:D258"/>
    <mergeCell ref="G258:H258"/>
    <mergeCell ref="K258:L258"/>
    <mergeCell ref="M258:N258"/>
    <mergeCell ref="O258:P258"/>
    <mergeCell ref="A259:D259"/>
    <mergeCell ref="G259:H259"/>
    <mergeCell ref="K259:L259"/>
    <mergeCell ref="M259:N259"/>
    <mergeCell ref="O259:P259"/>
    <mergeCell ref="A256:D256"/>
    <mergeCell ref="G256:H256"/>
    <mergeCell ref="K256:L256"/>
    <mergeCell ref="M256:N256"/>
    <mergeCell ref="O256:P256"/>
    <mergeCell ref="A257:D257"/>
    <mergeCell ref="G257:H257"/>
    <mergeCell ref="K257:L257"/>
    <mergeCell ref="M257:N257"/>
    <mergeCell ref="O257:P257"/>
    <mergeCell ref="A254:D254"/>
    <mergeCell ref="G254:H254"/>
    <mergeCell ref="K254:L254"/>
    <mergeCell ref="M254:N254"/>
    <mergeCell ref="O254:P254"/>
    <mergeCell ref="A255:D255"/>
    <mergeCell ref="G255:H255"/>
    <mergeCell ref="K255:L255"/>
    <mergeCell ref="M255:N255"/>
    <mergeCell ref="O255:P255"/>
    <mergeCell ref="A252:D252"/>
    <mergeCell ref="G252:H252"/>
    <mergeCell ref="K252:L252"/>
    <mergeCell ref="M252:N252"/>
    <mergeCell ref="O252:P252"/>
    <mergeCell ref="A253:D253"/>
    <mergeCell ref="G253:H253"/>
    <mergeCell ref="K253:L253"/>
    <mergeCell ref="M253:N253"/>
    <mergeCell ref="O253:P253"/>
    <mergeCell ref="A250:D250"/>
    <mergeCell ref="G250:H250"/>
    <mergeCell ref="K250:L250"/>
    <mergeCell ref="M250:N250"/>
    <mergeCell ref="O250:P250"/>
    <mergeCell ref="A251:D251"/>
    <mergeCell ref="G251:H251"/>
    <mergeCell ref="K251:L251"/>
    <mergeCell ref="M251:N251"/>
    <mergeCell ref="O251:P251"/>
    <mergeCell ref="A248:D248"/>
    <mergeCell ref="G248:H248"/>
    <mergeCell ref="K248:L248"/>
    <mergeCell ref="M248:N248"/>
    <mergeCell ref="O248:P248"/>
    <mergeCell ref="A249:D249"/>
    <mergeCell ref="G249:H249"/>
    <mergeCell ref="K249:L249"/>
    <mergeCell ref="M249:N249"/>
    <mergeCell ref="O249:P249"/>
    <mergeCell ref="A246:D246"/>
    <mergeCell ref="G246:H246"/>
    <mergeCell ref="K246:L246"/>
    <mergeCell ref="M246:N246"/>
    <mergeCell ref="O246:P246"/>
    <mergeCell ref="A247:D247"/>
    <mergeCell ref="G247:H247"/>
    <mergeCell ref="K247:L247"/>
    <mergeCell ref="M247:N247"/>
    <mergeCell ref="O247:P247"/>
    <mergeCell ref="A244:D244"/>
    <mergeCell ref="G244:H244"/>
    <mergeCell ref="K244:L244"/>
    <mergeCell ref="M244:N244"/>
    <mergeCell ref="O244:P244"/>
    <mergeCell ref="A245:D245"/>
    <mergeCell ref="G245:H245"/>
    <mergeCell ref="K245:L245"/>
    <mergeCell ref="M245:N245"/>
    <mergeCell ref="O245:P245"/>
    <mergeCell ref="A242:D242"/>
    <mergeCell ref="G242:H242"/>
    <mergeCell ref="K242:L242"/>
    <mergeCell ref="M242:N242"/>
    <mergeCell ref="O242:P242"/>
    <mergeCell ref="A243:D243"/>
    <mergeCell ref="G243:H243"/>
    <mergeCell ref="K243:L243"/>
    <mergeCell ref="M243:N243"/>
    <mergeCell ref="O243:P243"/>
    <mergeCell ref="A240:D240"/>
    <mergeCell ref="G240:H240"/>
    <mergeCell ref="K240:L240"/>
    <mergeCell ref="M240:N240"/>
    <mergeCell ref="O240:P240"/>
    <mergeCell ref="A241:D241"/>
    <mergeCell ref="G241:H241"/>
    <mergeCell ref="K241:L241"/>
    <mergeCell ref="M241:N241"/>
    <mergeCell ref="O241:P241"/>
    <mergeCell ref="A238:D238"/>
    <mergeCell ref="G238:H238"/>
    <mergeCell ref="K238:L238"/>
    <mergeCell ref="M238:N238"/>
    <mergeCell ref="O238:P238"/>
    <mergeCell ref="A239:D239"/>
    <mergeCell ref="G239:H239"/>
    <mergeCell ref="K239:L239"/>
    <mergeCell ref="M239:N239"/>
    <mergeCell ref="O239:P239"/>
    <mergeCell ref="A236:D236"/>
    <mergeCell ref="G236:H236"/>
    <mergeCell ref="K236:L236"/>
    <mergeCell ref="M236:N236"/>
    <mergeCell ref="O236:P236"/>
    <mergeCell ref="A237:D237"/>
    <mergeCell ref="G237:H237"/>
    <mergeCell ref="K237:L237"/>
    <mergeCell ref="M237:N237"/>
    <mergeCell ref="O237:P237"/>
    <mergeCell ref="A234:D234"/>
    <mergeCell ref="G234:H234"/>
    <mergeCell ref="K234:L234"/>
    <mergeCell ref="M234:N234"/>
    <mergeCell ref="O234:P234"/>
    <mergeCell ref="A235:D235"/>
    <mergeCell ref="G235:H235"/>
    <mergeCell ref="K235:L235"/>
    <mergeCell ref="M235:N235"/>
    <mergeCell ref="O235:P235"/>
    <mergeCell ref="A232:D232"/>
    <mergeCell ref="G232:H232"/>
    <mergeCell ref="K232:L232"/>
    <mergeCell ref="M232:N232"/>
    <mergeCell ref="O232:P232"/>
    <mergeCell ref="A233:D233"/>
    <mergeCell ref="G233:H233"/>
    <mergeCell ref="K233:L233"/>
    <mergeCell ref="M233:N233"/>
    <mergeCell ref="O233:P233"/>
    <mergeCell ref="A230:D230"/>
    <mergeCell ref="G230:H230"/>
    <mergeCell ref="K230:L230"/>
    <mergeCell ref="M230:N230"/>
    <mergeCell ref="O230:P230"/>
    <mergeCell ref="A231:D231"/>
    <mergeCell ref="G231:H231"/>
    <mergeCell ref="K231:L231"/>
    <mergeCell ref="M231:N231"/>
    <mergeCell ref="O231:P231"/>
    <mergeCell ref="A228:D228"/>
    <mergeCell ref="G228:H228"/>
    <mergeCell ref="K228:L228"/>
    <mergeCell ref="M228:N228"/>
    <mergeCell ref="O228:P228"/>
    <mergeCell ref="A229:D229"/>
    <mergeCell ref="G229:H229"/>
    <mergeCell ref="K229:L229"/>
    <mergeCell ref="M229:N229"/>
    <mergeCell ref="O229:P229"/>
    <mergeCell ref="A226:D226"/>
    <mergeCell ref="G226:H226"/>
    <mergeCell ref="K226:L226"/>
    <mergeCell ref="M226:N226"/>
    <mergeCell ref="O226:P226"/>
    <mergeCell ref="A227:D227"/>
    <mergeCell ref="G227:H227"/>
    <mergeCell ref="K227:L227"/>
    <mergeCell ref="M227:N227"/>
    <mergeCell ref="O227:P227"/>
    <mergeCell ref="A224:D224"/>
    <mergeCell ref="G224:H224"/>
    <mergeCell ref="K224:L224"/>
    <mergeCell ref="M224:N224"/>
    <mergeCell ref="O224:P224"/>
    <mergeCell ref="A225:D225"/>
    <mergeCell ref="G225:H225"/>
    <mergeCell ref="K225:L225"/>
    <mergeCell ref="M225:N225"/>
    <mergeCell ref="O225:P225"/>
    <mergeCell ref="A222:D222"/>
    <mergeCell ref="G222:H222"/>
    <mergeCell ref="K222:L222"/>
    <mergeCell ref="M222:N222"/>
    <mergeCell ref="O222:P222"/>
    <mergeCell ref="A223:D223"/>
    <mergeCell ref="G223:H223"/>
    <mergeCell ref="K223:L223"/>
    <mergeCell ref="M223:N223"/>
    <mergeCell ref="O223:P223"/>
    <mergeCell ref="A220:D220"/>
    <mergeCell ref="G220:H220"/>
    <mergeCell ref="K220:L220"/>
    <mergeCell ref="M220:N220"/>
    <mergeCell ref="O220:P220"/>
    <mergeCell ref="A221:D221"/>
    <mergeCell ref="G221:H221"/>
    <mergeCell ref="K221:L221"/>
    <mergeCell ref="M221:N221"/>
    <mergeCell ref="O221:P221"/>
    <mergeCell ref="A218:D218"/>
    <mergeCell ref="G218:H218"/>
    <mergeCell ref="K218:L218"/>
    <mergeCell ref="M218:N218"/>
    <mergeCell ref="O218:P218"/>
    <mergeCell ref="A219:D219"/>
    <mergeCell ref="G219:H219"/>
    <mergeCell ref="K219:L219"/>
    <mergeCell ref="M219:N219"/>
    <mergeCell ref="O219:P219"/>
    <mergeCell ref="A216:D216"/>
    <mergeCell ref="G216:H216"/>
    <mergeCell ref="K216:L216"/>
    <mergeCell ref="M216:N216"/>
    <mergeCell ref="O216:P216"/>
    <mergeCell ref="A217:D217"/>
    <mergeCell ref="G217:H217"/>
    <mergeCell ref="K217:L217"/>
    <mergeCell ref="M217:N217"/>
    <mergeCell ref="O217:P217"/>
    <mergeCell ref="A214:D214"/>
    <mergeCell ref="G214:H214"/>
    <mergeCell ref="K214:L214"/>
    <mergeCell ref="M214:N214"/>
    <mergeCell ref="O214:P214"/>
    <mergeCell ref="K215:L215"/>
    <mergeCell ref="M215:N215"/>
    <mergeCell ref="O215:P215"/>
    <mergeCell ref="A212:D212"/>
    <mergeCell ref="G212:H212"/>
    <mergeCell ref="K212:L212"/>
    <mergeCell ref="M212:N212"/>
    <mergeCell ref="O212:P212"/>
    <mergeCell ref="A213:D213"/>
    <mergeCell ref="G213:H213"/>
    <mergeCell ref="K213:L213"/>
    <mergeCell ref="M213:N213"/>
    <mergeCell ref="O213:P213"/>
    <mergeCell ref="A210:D210"/>
    <mergeCell ref="G210:H210"/>
    <mergeCell ref="K210:L210"/>
    <mergeCell ref="M210:N210"/>
    <mergeCell ref="O210:P210"/>
    <mergeCell ref="A211:D211"/>
    <mergeCell ref="G211:H211"/>
    <mergeCell ref="K211:L211"/>
    <mergeCell ref="M211:N211"/>
    <mergeCell ref="O211:P211"/>
    <mergeCell ref="A208:D208"/>
    <mergeCell ref="G208:H208"/>
    <mergeCell ref="K208:L208"/>
    <mergeCell ref="M208:N208"/>
    <mergeCell ref="O208:P208"/>
    <mergeCell ref="A209:D209"/>
    <mergeCell ref="G209:H209"/>
    <mergeCell ref="K209:L209"/>
    <mergeCell ref="M209:N209"/>
    <mergeCell ref="O209:P209"/>
    <mergeCell ref="A206:D206"/>
    <mergeCell ref="G206:H206"/>
    <mergeCell ref="K206:L206"/>
    <mergeCell ref="M206:N206"/>
    <mergeCell ref="O206:P206"/>
    <mergeCell ref="A207:D207"/>
    <mergeCell ref="G207:H207"/>
    <mergeCell ref="K207:L207"/>
    <mergeCell ref="M207:N207"/>
    <mergeCell ref="O207:P207"/>
    <mergeCell ref="A204:D204"/>
    <mergeCell ref="G204:H204"/>
    <mergeCell ref="K204:L204"/>
    <mergeCell ref="M204:N204"/>
    <mergeCell ref="O204:P204"/>
    <mergeCell ref="A205:D205"/>
    <mergeCell ref="G205:H205"/>
    <mergeCell ref="K205:L205"/>
    <mergeCell ref="M205:N205"/>
    <mergeCell ref="O205:P205"/>
    <mergeCell ref="A202:D202"/>
    <mergeCell ref="G202:H202"/>
    <mergeCell ref="K202:L202"/>
    <mergeCell ref="M202:N202"/>
    <mergeCell ref="O202:P202"/>
    <mergeCell ref="A203:D203"/>
    <mergeCell ref="G203:H203"/>
    <mergeCell ref="K203:L203"/>
    <mergeCell ref="M203:N203"/>
    <mergeCell ref="O203:P203"/>
    <mergeCell ref="A200:D200"/>
    <mergeCell ref="G200:H200"/>
    <mergeCell ref="K200:L200"/>
    <mergeCell ref="M200:N200"/>
    <mergeCell ref="O200:P200"/>
    <mergeCell ref="A201:D201"/>
    <mergeCell ref="G201:H201"/>
    <mergeCell ref="K201:L201"/>
    <mergeCell ref="M201:N201"/>
    <mergeCell ref="O201:P201"/>
    <mergeCell ref="A198:D198"/>
    <mergeCell ref="G198:H198"/>
    <mergeCell ref="K198:L198"/>
    <mergeCell ref="M198:N198"/>
    <mergeCell ref="O198:P198"/>
    <mergeCell ref="A199:D199"/>
    <mergeCell ref="G199:H199"/>
    <mergeCell ref="K199:L199"/>
    <mergeCell ref="M199:N199"/>
    <mergeCell ref="O199:P199"/>
    <mergeCell ref="A196:D196"/>
    <mergeCell ref="G196:H196"/>
    <mergeCell ref="K196:L196"/>
    <mergeCell ref="M196:N196"/>
    <mergeCell ref="O196:P196"/>
    <mergeCell ref="A197:D197"/>
    <mergeCell ref="G197:H197"/>
    <mergeCell ref="K197:L197"/>
    <mergeCell ref="M197:N197"/>
    <mergeCell ref="O197:P197"/>
    <mergeCell ref="A194:D194"/>
    <mergeCell ref="G194:H194"/>
    <mergeCell ref="K194:L194"/>
    <mergeCell ref="M194:N194"/>
    <mergeCell ref="O194:P194"/>
    <mergeCell ref="A195:D195"/>
    <mergeCell ref="G195:H195"/>
    <mergeCell ref="K195:L195"/>
    <mergeCell ref="M195:N195"/>
    <mergeCell ref="O195:P195"/>
    <mergeCell ref="A192:D192"/>
    <mergeCell ref="G192:H192"/>
    <mergeCell ref="K192:L192"/>
    <mergeCell ref="M192:N192"/>
    <mergeCell ref="O192:P192"/>
    <mergeCell ref="A193:D193"/>
    <mergeCell ref="G193:H193"/>
    <mergeCell ref="K193:L193"/>
    <mergeCell ref="M193:N193"/>
    <mergeCell ref="O193:P193"/>
    <mergeCell ref="A190:D190"/>
    <mergeCell ref="G190:H190"/>
    <mergeCell ref="K190:L190"/>
    <mergeCell ref="M190:N190"/>
    <mergeCell ref="O190:P190"/>
    <mergeCell ref="A191:D191"/>
    <mergeCell ref="G191:H191"/>
    <mergeCell ref="K191:L191"/>
    <mergeCell ref="M191:N191"/>
    <mergeCell ref="O191:P191"/>
    <mergeCell ref="A188:D188"/>
    <mergeCell ref="G188:H188"/>
    <mergeCell ref="K188:L188"/>
    <mergeCell ref="M188:N188"/>
    <mergeCell ref="O188:P188"/>
    <mergeCell ref="A189:D189"/>
    <mergeCell ref="G189:H189"/>
    <mergeCell ref="K189:L189"/>
    <mergeCell ref="M189:N189"/>
    <mergeCell ref="O189:P189"/>
    <mergeCell ref="A186:D186"/>
    <mergeCell ref="G186:H186"/>
    <mergeCell ref="K186:L186"/>
    <mergeCell ref="M186:N186"/>
    <mergeCell ref="O186:P186"/>
    <mergeCell ref="A187:D187"/>
    <mergeCell ref="G187:H187"/>
    <mergeCell ref="K187:L187"/>
    <mergeCell ref="M187:N187"/>
    <mergeCell ref="O187:P187"/>
    <mergeCell ref="A184:D184"/>
    <mergeCell ref="G184:H184"/>
    <mergeCell ref="K184:L184"/>
    <mergeCell ref="M184:N184"/>
    <mergeCell ref="O184:P184"/>
    <mergeCell ref="A185:D185"/>
    <mergeCell ref="G185:H185"/>
    <mergeCell ref="K185:L185"/>
    <mergeCell ref="M185:N185"/>
    <mergeCell ref="O185:P185"/>
    <mergeCell ref="A182:D182"/>
    <mergeCell ref="G182:H182"/>
    <mergeCell ref="K182:L182"/>
    <mergeCell ref="M182:N182"/>
    <mergeCell ref="O182:P182"/>
    <mergeCell ref="A183:D183"/>
    <mergeCell ref="G183:H183"/>
    <mergeCell ref="K183:L183"/>
    <mergeCell ref="M183:N183"/>
    <mergeCell ref="O183:P183"/>
    <mergeCell ref="A180:D180"/>
    <mergeCell ref="G180:H180"/>
    <mergeCell ref="K180:L180"/>
    <mergeCell ref="M180:N180"/>
    <mergeCell ref="O180:P180"/>
    <mergeCell ref="A181:D181"/>
    <mergeCell ref="G181:H181"/>
    <mergeCell ref="K181:L181"/>
    <mergeCell ref="M181:N181"/>
    <mergeCell ref="O181:P181"/>
    <mergeCell ref="A178:D178"/>
    <mergeCell ref="G178:H178"/>
    <mergeCell ref="K178:L178"/>
    <mergeCell ref="M178:N178"/>
    <mergeCell ref="O178:P178"/>
    <mergeCell ref="A179:D179"/>
    <mergeCell ref="G179:H179"/>
    <mergeCell ref="K179:L179"/>
    <mergeCell ref="M179:N179"/>
    <mergeCell ref="O179:P179"/>
    <mergeCell ref="A176:D176"/>
    <mergeCell ref="G176:H176"/>
    <mergeCell ref="K176:L176"/>
    <mergeCell ref="M176:N176"/>
    <mergeCell ref="O176:P176"/>
    <mergeCell ref="A177:D177"/>
    <mergeCell ref="G177:H177"/>
    <mergeCell ref="K177:L177"/>
    <mergeCell ref="M177:N177"/>
    <mergeCell ref="O177:P177"/>
    <mergeCell ref="A174:D174"/>
    <mergeCell ref="G174:H174"/>
    <mergeCell ref="K174:L174"/>
    <mergeCell ref="M174:N174"/>
    <mergeCell ref="O174:P174"/>
    <mergeCell ref="A175:D175"/>
    <mergeCell ref="G175:H175"/>
    <mergeCell ref="K175:L175"/>
    <mergeCell ref="M175:N175"/>
    <mergeCell ref="O175:P175"/>
    <mergeCell ref="A172:D172"/>
    <mergeCell ref="G172:H172"/>
    <mergeCell ref="K172:L172"/>
    <mergeCell ref="M172:N172"/>
    <mergeCell ref="O172:P172"/>
    <mergeCell ref="A173:D173"/>
    <mergeCell ref="G173:H173"/>
    <mergeCell ref="K173:L173"/>
    <mergeCell ref="M173:N173"/>
    <mergeCell ref="O173:P173"/>
    <mergeCell ref="A170:D170"/>
    <mergeCell ref="G170:H170"/>
    <mergeCell ref="K170:L170"/>
    <mergeCell ref="M170:N170"/>
    <mergeCell ref="O170:P170"/>
    <mergeCell ref="A171:D171"/>
    <mergeCell ref="G171:H171"/>
    <mergeCell ref="K171:L171"/>
    <mergeCell ref="M171:N171"/>
    <mergeCell ref="O171:P171"/>
    <mergeCell ref="A168:D168"/>
    <mergeCell ref="G168:H168"/>
    <mergeCell ref="K168:L168"/>
    <mergeCell ref="M168:N168"/>
    <mergeCell ref="O168:P168"/>
    <mergeCell ref="A169:D169"/>
    <mergeCell ref="G169:H169"/>
    <mergeCell ref="K169:L169"/>
    <mergeCell ref="M169:N169"/>
    <mergeCell ref="O169:P169"/>
    <mergeCell ref="A166:D166"/>
    <mergeCell ref="G166:H166"/>
    <mergeCell ref="K166:L166"/>
    <mergeCell ref="M166:N166"/>
    <mergeCell ref="O166:P166"/>
    <mergeCell ref="A167:D167"/>
    <mergeCell ref="G167:H167"/>
    <mergeCell ref="K167:L167"/>
    <mergeCell ref="M167:N167"/>
    <mergeCell ref="O167:P167"/>
    <mergeCell ref="A164:D164"/>
    <mergeCell ref="G164:H164"/>
    <mergeCell ref="K164:L164"/>
    <mergeCell ref="M164:N164"/>
    <mergeCell ref="O164:P164"/>
    <mergeCell ref="A165:D165"/>
    <mergeCell ref="G165:H165"/>
    <mergeCell ref="K165:L165"/>
    <mergeCell ref="M165:N165"/>
    <mergeCell ref="O165:P165"/>
    <mergeCell ref="A162:D162"/>
    <mergeCell ref="G162:H162"/>
    <mergeCell ref="K162:L162"/>
    <mergeCell ref="M162:N162"/>
    <mergeCell ref="O162:P162"/>
    <mergeCell ref="A163:D163"/>
    <mergeCell ref="G163:H163"/>
    <mergeCell ref="K163:L163"/>
    <mergeCell ref="M163:N163"/>
    <mergeCell ref="O163:P163"/>
    <mergeCell ref="A160:D160"/>
    <mergeCell ref="G160:H160"/>
    <mergeCell ref="K160:L160"/>
    <mergeCell ref="M160:N160"/>
    <mergeCell ref="O160:P160"/>
    <mergeCell ref="A161:D161"/>
    <mergeCell ref="G161:H161"/>
    <mergeCell ref="K161:L161"/>
    <mergeCell ref="M161:N161"/>
    <mergeCell ref="O161:P161"/>
    <mergeCell ref="A158:D158"/>
    <mergeCell ref="G158:H158"/>
    <mergeCell ref="K158:L158"/>
    <mergeCell ref="M158:N158"/>
    <mergeCell ref="O158:P158"/>
    <mergeCell ref="A159:D159"/>
    <mergeCell ref="G159:H159"/>
    <mergeCell ref="K159:L159"/>
    <mergeCell ref="M159:N159"/>
    <mergeCell ref="O159:P159"/>
    <mergeCell ref="A156:D156"/>
    <mergeCell ref="G156:H156"/>
    <mergeCell ref="K156:L156"/>
    <mergeCell ref="M156:N156"/>
    <mergeCell ref="O156:P156"/>
    <mergeCell ref="A157:D157"/>
    <mergeCell ref="G157:H157"/>
    <mergeCell ref="K157:L157"/>
    <mergeCell ref="M157:N157"/>
    <mergeCell ref="O157:P157"/>
    <mergeCell ref="A154:D154"/>
    <mergeCell ref="G154:H154"/>
    <mergeCell ref="K154:L154"/>
    <mergeCell ref="M154:N154"/>
    <mergeCell ref="O154:P154"/>
    <mergeCell ref="A155:D155"/>
    <mergeCell ref="G155:H155"/>
    <mergeCell ref="K155:L155"/>
    <mergeCell ref="M155:N155"/>
    <mergeCell ref="O155:P155"/>
    <mergeCell ref="A152:D152"/>
    <mergeCell ref="G152:H152"/>
    <mergeCell ref="K152:L152"/>
    <mergeCell ref="M152:N152"/>
    <mergeCell ref="O152:P152"/>
    <mergeCell ref="A153:D153"/>
    <mergeCell ref="G153:H153"/>
    <mergeCell ref="K153:L153"/>
    <mergeCell ref="M153:N153"/>
    <mergeCell ref="O153:P153"/>
    <mergeCell ref="A150:D150"/>
    <mergeCell ref="G150:H150"/>
    <mergeCell ref="K150:L150"/>
    <mergeCell ref="M150:N150"/>
    <mergeCell ref="O150:P150"/>
    <mergeCell ref="A151:D151"/>
    <mergeCell ref="G151:H151"/>
    <mergeCell ref="K151:L151"/>
    <mergeCell ref="M151:N151"/>
    <mergeCell ref="O151:P151"/>
    <mergeCell ref="A148:D148"/>
    <mergeCell ref="G148:H148"/>
    <mergeCell ref="K148:L148"/>
    <mergeCell ref="M148:N148"/>
    <mergeCell ref="O148:P148"/>
    <mergeCell ref="A149:D149"/>
    <mergeCell ref="G149:H149"/>
    <mergeCell ref="K149:L149"/>
    <mergeCell ref="M149:N149"/>
    <mergeCell ref="O149:P149"/>
    <mergeCell ref="A146:D146"/>
    <mergeCell ref="G146:H146"/>
    <mergeCell ref="K146:L146"/>
    <mergeCell ref="M146:N146"/>
    <mergeCell ref="O146:P146"/>
    <mergeCell ref="A147:D147"/>
    <mergeCell ref="G147:H147"/>
    <mergeCell ref="K147:L147"/>
    <mergeCell ref="M147:N147"/>
    <mergeCell ref="O147:P147"/>
    <mergeCell ref="A144:D144"/>
    <mergeCell ref="G144:H144"/>
    <mergeCell ref="K144:L144"/>
    <mergeCell ref="M144:N144"/>
    <mergeCell ref="O144:P144"/>
    <mergeCell ref="A145:D145"/>
    <mergeCell ref="G145:H145"/>
    <mergeCell ref="K145:L145"/>
    <mergeCell ref="M145:N145"/>
    <mergeCell ref="O145:P145"/>
    <mergeCell ref="A142:D142"/>
    <mergeCell ref="G142:H142"/>
    <mergeCell ref="K142:L142"/>
    <mergeCell ref="M142:N142"/>
    <mergeCell ref="O142:P142"/>
    <mergeCell ref="A143:D143"/>
    <mergeCell ref="G143:H143"/>
    <mergeCell ref="K143:L143"/>
    <mergeCell ref="M143:N143"/>
    <mergeCell ref="O143:P143"/>
    <mergeCell ref="A140:D140"/>
    <mergeCell ref="G140:H140"/>
    <mergeCell ref="K140:L140"/>
    <mergeCell ref="M140:N140"/>
    <mergeCell ref="O140:P140"/>
    <mergeCell ref="A141:D141"/>
    <mergeCell ref="G141:H141"/>
    <mergeCell ref="K141:L141"/>
    <mergeCell ref="M141:N141"/>
    <mergeCell ref="O141:P141"/>
    <mergeCell ref="A138:D138"/>
    <mergeCell ref="G138:H138"/>
    <mergeCell ref="K138:L138"/>
    <mergeCell ref="M138:N138"/>
    <mergeCell ref="O138:P138"/>
    <mergeCell ref="A139:D139"/>
    <mergeCell ref="G139:H139"/>
    <mergeCell ref="K139:L139"/>
    <mergeCell ref="M139:N139"/>
    <mergeCell ref="O139:P139"/>
    <mergeCell ref="A136:D136"/>
    <mergeCell ref="G136:H136"/>
    <mergeCell ref="K136:L136"/>
    <mergeCell ref="M136:N136"/>
    <mergeCell ref="O136:P136"/>
    <mergeCell ref="A137:D137"/>
    <mergeCell ref="G137:H137"/>
    <mergeCell ref="K137:L137"/>
    <mergeCell ref="M137:N137"/>
    <mergeCell ref="O137:P137"/>
    <mergeCell ref="A134:D134"/>
    <mergeCell ref="G134:H134"/>
    <mergeCell ref="K134:L134"/>
    <mergeCell ref="M134:N134"/>
    <mergeCell ref="O134:P134"/>
    <mergeCell ref="A135:D135"/>
    <mergeCell ref="G135:H135"/>
    <mergeCell ref="K135:L135"/>
    <mergeCell ref="M135:N135"/>
    <mergeCell ref="O135:P135"/>
    <mergeCell ref="A132:D132"/>
    <mergeCell ref="G132:H132"/>
    <mergeCell ref="K132:L132"/>
    <mergeCell ref="M132:N132"/>
    <mergeCell ref="O132:P132"/>
    <mergeCell ref="A133:D133"/>
    <mergeCell ref="G133:H133"/>
    <mergeCell ref="K133:L133"/>
    <mergeCell ref="M133:N133"/>
    <mergeCell ref="O133:P133"/>
    <mergeCell ref="A130:D130"/>
    <mergeCell ref="G130:H130"/>
    <mergeCell ref="K130:L130"/>
    <mergeCell ref="M130:N130"/>
    <mergeCell ref="O130:P130"/>
    <mergeCell ref="A131:D131"/>
    <mergeCell ref="G131:H131"/>
    <mergeCell ref="K131:L131"/>
    <mergeCell ref="M131:N131"/>
    <mergeCell ref="O131:P131"/>
    <mergeCell ref="A128:D128"/>
    <mergeCell ref="G128:H128"/>
    <mergeCell ref="K128:L128"/>
    <mergeCell ref="M128:N128"/>
    <mergeCell ref="O128:P128"/>
    <mergeCell ref="A129:D129"/>
    <mergeCell ref="G129:H129"/>
    <mergeCell ref="K129:L129"/>
    <mergeCell ref="M129:N129"/>
    <mergeCell ref="O129:P129"/>
    <mergeCell ref="A126:D126"/>
    <mergeCell ref="G126:H126"/>
    <mergeCell ref="K126:L126"/>
    <mergeCell ref="M126:N126"/>
    <mergeCell ref="O126:P126"/>
    <mergeCell ref="A127:D127"/>
    <mergeCell ref="G127:H127"/>
    <mergeCell ref="K127:L127"/>
    <mergeCell ref="M127:N127"/>
    <mergeCell ref="O127:P127"/>
    <mergeCell ref="A124:D124"/>
    <mergeCell ref="G124:H124"/>
    <mergeCell ref="K124:L124"/>
    <mergeCell ref="M124:N124"/>
    <mergeCell ref="O124:P124"/>
    <mergeCell ref="A125:D125"/>
    <mergeCell ref="G125:H125"/>
    <mergeCell ref="K125:L125"/>
    <mergeCell ref="M125:N125"/>
    <mergeCell ref="O125:P125"/>
    <mergeCell ref="A122:D122"/>
    <mergeCell ref="G122:H122"/>
    <mergeCell ref="K122:L122"/>
    <mergeCell ref="M122:N122"/>
    <mergeCell ref="O122:P122"/>
    <mergeCell ref="A123:D123"/>
    <mergeCell ref="G123:H123"/>
    <mergeCell ref="K123:L123"/>
    <mergeCell ref="M123:N123"/>
    <mergeCell ref="O123:P123"/>
    <mergeCell ref="A120:D120"/>
    <mergeCell ref="G120:H120"/>
    <mergeCell ref="K120:L120"/>
    <mergeCell ref="M120:N120"/>
    <mergeCell ref="O120:P120"/>
    <mergeCell ref="A121:D121"/>
    <mergeCell ref="G121:H121"/>
    <mergeCell ref="K121:L121"/>
    <mergeCell ref="M121:N121"/>
    <mergeCell ref="O121:P121"/>
    <mergeCell ref="A118:D118"/>
    <mergeCell ref="G118:H118"/>
    <mergeCell ref="K118:L118"/>
    <mergeCell ref="M118:N118"/>
    <mergeCell ref="O118:P118"/>
    <mergeCell ref="A119:D119"/>
    <mergeCell ref="G119:H119"/>
    <mergeCell ref="K119:L119"/>
    <mergeCell ref="M119:N119"/>
    <mergeCell ref="O119:P119"/>
    <mergeCell ref="A116:D116"/>
    <mergeCell ref="G116:H116"/>
    <mergeCell ref="K116:L116"/>
    <mergeCell ref="M116:N116"/>
    <mergeCell ref="O116:P116"/>
    <mergeCell ref="A117:D117"/>
    <mergeCell ref="G117:H117"/>
    <mergeCell ref="K117:L117"/>
    <mergeCell ref="M117:N117"/>
    <mergeCell ref="O117:P117"/>
    <mergeCell ref="A114:D114"/>
    <mergeCell ref="G114:H114"/>
    <mergeCell ref="K114:L114"/>
    <mergeCell ref="M114:N114"/>
    <mergeCell ref="O114:P114"/>
    <mergeCell ref="A115:D115"/>
    <mergeCell ref="G115:H115"/>
    <mergeCell ref="K115:L115"/>
    <mergeCell ref="M115:N115"/>
    <mergeCell ref="O115:P115"/>
    <mergeCell ref="A112:D112"/>
    <mergeCell ref="G112:H112"/>
    <mergeCell ref="K112:L112"/>
    <mergeCell ref="M112:N112"/>
    <mergeCell ref="O112:P112"/>
    <mergeCell ref="A113:D113"/>
    <mergeCell ref="G113:H113"/>
    <mergeCell ref="K113:L113"/>
    <mergeCell ref="M113:N113"/>
    <mergeCell ref="O113:P113"/>
    <mergeCell ref="A110:D110"/>
    <mergeCell ref="G110:H110"/>
    <mergeCell ref="K110:L110"/>
    <mergeCell ref="M110:N110"/>
    <mergeCell ref="O110:P110"/>
    <mergeCell ref="A111:D111"/>
    <mergeCell ref="G111:H111"/>
    <mergeCell ref="K111:L111"/>
    <mergeCell ref="M111:N111"/>
    <mergeCell ref="O111:P111"/>
    <mergeCell ref="A108:D108"/>
    <mergeCell ref="G108:H108"/>
    <mergeCell ref="K108:L108"/>
    <mergeCell ref="M108:N108"/>
    <mergeCell ref="O108:P108"/>
    <mergeCell ref="A109:D109"/>
    <mergeCell ref="G109:H109"/>
    <mergeCell ref="K109:L109"/>
    <mergeCell ref="M109:N109"/>
    <mergeCell ref="O109:P109"/>
    <mergeCell ref="A106:D106"/>
    <mergeCell ref="G106:H106"/>
    <mergeCell ref="K106:L106"/>
    <mergeCell ref="M106:N106"/>
    <mergeCell ref="O106:P106"/>
    <mergeCell ref="A107:D107"/>
    <mergeCell ref="G107:H107"/>
    <mergeCell ref="K107:L107"/>
    <mergeCell ref="M107:N107"/>
    <mergeCell ref="O107:P107"/>
    <mergeCell ref="A104:D104"/>
    <mergeCell ref="G104:H104"/>
    <mergeCell ref="K104:L104"/>
    <mergeCell ref="M104:N104"/>
    <mergeCell ref="O104:P104"/>
    <mergeCell ref="A105:D105"/>
    <mergeCell ref="G105:H105"/>
    <mergeCell ref="K105:L105"/>
    <mergeCell ref="M105:N105"/>
    <mergeCell ref="O105:P105"/>
    <mergeCell ref="A102:D102"/>
    <mergeCell ref="G102:H102"/>
    <mergeCell ref="K102:L102"/>
    <mergeCell ref="M102:N102"/>
    <mergeCell ref="O102:P102"/>
    <mergeCell ref="A103:D103"/>
    <mergeCell ref="G103:H103"/>
    <mergeCell ref="K103:L103"/>
    <mergeCell ref="M103:N103"/>
    <mergeCell ref="O103:P103"/>
    <mergeCell ref="A100:D100"/>
    <mergeCell ref="G100:H100"/>
    <mergeCell ref="K100:L100"/>
    <mergeCell ref="M100:N100"/>
    <mergeCell ref="O100:P100"/>
    <mergeCell ref="A101:D101"/>
    <mergeCell ref="G101:H101"/>
    <mergeCell ref="K101:L101"/>
    <mergeCell ref="M101:N101"/>
    <mergeCell ref="O101:P101"/>
    <mergeCell ref="A98:D98"/>
    <mergeCell ref="G98:H98"/>
    <mergeCell ref="K98:L98"/>
    <mergeCell ref="M98:N98"/>
    <mergeCell ref="O98:P98"/>
    <mergeCell ref="A99:D99"/>
    <mergeCell ref="G99:H99"/>
    <mergeCell ref="K99:L99"/>
    <mergeCell ref="M99:N99"/>
    <mergeCell ref="O99:P99"/>
    <mergeCell ref="A96:D96"/>
    <mergeCell ref="G96:H96"/>
    <mergeCell ref="K96:L96"/>
    <mergeCell ref="M96:N96"/>
    <mergeCell ref="O96:P96"/>
    <mergeCell ref="A97:D97"/>
    <mergeCell ref="G97:H97"/>
    <mergeCell ref="K97:L97"/>
    <mergeCell ref="M97:N97"/>
    <mergeCell ref="O97:P97"/>
    <mergeCell ref="A94:D94"/>
    <mergeCell ref="G94:H94"/>
    <mergeCell ref="K94:L94"/>
    <mergeCell ref="M94:N94"/>
    <mergeCell ref="O94:P94"/>
    <mergeCell ref="A95:D95"/>
    <mergeCell ref="G95:H95"/>
    <mergeCell ref="K95:L95"/>
    <mergeCell ref="M95:N95"/>
    <mergeCell ref="O95:P95"/>
    <mergeCell ref="A92:D92"/>
    <mergeCell ref="G92:H92"/>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A84:D84"/>
    <mergeCell ref="G84:H84"/>
    <mergeCell ref="K84:L84"/>
    <mergeCell ref="M84:N84"/>
    <mergeCell ref="O84:P84"/>
    <mergeCell ref="A85:D85"/>
    <mergeCell ref="G85:H85"/>
    <mergeCell ref="K85:L85"/>
    <mergeCell ref="M85:N85"/>
    <mergeCell ref="O85:P85"/>
    <mergeCell ref="A82:D82"/>
    <mergeCell ref="G82:H82"/>
    <mergeCell ref="K82:L82"/>
    <mergeCell ref="M82:N82"/>
    <mergeCell ref="O82:P82"/>
    <mergeCell ref="A83:D83"/>
    <mergeCell ref="G83:H83"/>
    <mergeCell ref="K83:L83"/>
    <mergeCell ref="M83:N83"/>
    <mergeCell ref="O83:P83"/>
    <mergeCell ref="A80:D80"/>
    <mergeCell ref="G80:H80"/>
    <mergeCell ref="K80:L80"/>
    <mergeCell ref="M80:N80"/>
    <mergeCell ref="O80:P80"/>
    <mergeCell ref="A81:D81"/>
    <mergeCell ref="G81:H81"/>
    <mergeCell ref="K81:L81"/>
    <mergeCell ref="M81:N81"/>
    <mergeCell ref="O81:P81"/>
    <mergeCell ref="O78:P78"/>
    <mergeCell ref="A79:D79"/>
    <mergeCell ref="G79:H79"/>
    <mergeCell ref="K79:L79"/>
    <mergeCell ref="M79:N79"/>
    <mergeCell ref="O79:P79"/>
    <mergeCell ref="A76:P76"/>
    <mergeCell ref="A77:D78"/>
    <mergeCell ref="E77:F77"/>
    <mergeCell ref="G77:H77"/>
    <mergeCell ref="K77:L77"/>
    <mergeCell ref="M77:N77"/>
    <mergeCell ref="O77:P77"/>
    <mergeCell ref="G78:H78"/>
    <mergeCell ref="K78:L78"/>
    <mergeCell ref="M78:N78"/>
    <mergeCell ref="C73:I73"/>
    <mergeCell ref="C74:I74"/>
    <mergeCell ref="A69:P69"/>
    <mergeCell ref="A70:A71"/>
    <mergeCell ref="B70:B71"/>
    <mergeCell ref="C70:I71"/>
    <mergeCell ref="J70:J71"/>
    <mergeCell ref="C72:I72"/>
    <mergeCell ref="A64:P64"/>
    <mergeCell ref="A65:C65"/>
    <mergeCell ref="D65:P65"/>
    <mergeCell ref="A66:C66"/>
    <mergeCell ref="D66:P66"/>
    <mergeCell ref="A67:C67"/>
    <mergeCell ref="D67:P67"/>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s>
  <pageMargins left="0.39370078740157483" right="0.16" top="0.41" bottom="0.3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3"/>
  <sheetViews>
    <sheetView showZeros="0" view="pageBreakPreview" topLeftCell="A75" zoomScaleNormal="90" zoomScaleSheetLayoutView="100" workbookViewId="0">
      <selection activeCell="M75" sqref="M75:P75"/>
    </sheetView>
  </sheetViews>
  <sheetFormatPr defaultColWidth="8.85546875" defaultRowHeight="15.75" x14ac:dyDescent="0.25"/>
  <cols>
    <col min="1" max="1" width="10.42578125" style="1" customWidth="1"/>
    <col min="2" max="2" width="10" style="1" customWidth="1"/>
    <col min="3" max="3" width="7.425781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8000</v>
      </c>
      <c r="K14" s="283">
        <f>K15</f>
        <v>8832</v>
      </c>
      <c r="L14" s="281"/>
      <c r="M14" s="283">
        <f>M15</f>
        <v>9200</v>
      </c>
      <c r="N14" s="281"/>
      <c r="O14" s="283">
        <f>O15</f>
        <v>9900</v>
      </c>
      <c r="P14" s="281"/>
    </row>
    <row r="15" spans="1:16" s="91" customFormat="1" ht="23.45" hidden="1" customHeight="1" x14ac:dyDescent="0.25">
      <c r="A15" s="279"/>
      <c r="B15" s="279"/>
      <c r="C15" s="279"/>
      <c r="D15" s="279"/>
      <c r="E15" s="98" t="s">
        <v>229</v>
      </c>
      <c r="F15" s="96"/>
      <c r="G15" s="280" t="s">
        <v>16</v>
      </c>
      <c r="H15" s="281"/>
      <c r="I15" s="96" t="s">
        <v>16</v>
      </c>
      <c r="J15" s="97">
        <f>J16+J17+J18+J19+J20+J21</f>
        <v>8000</v>
      </c>
      <c r="K15" s="282">
        <f>K16+K17+K18+K19+K20+K21</f>
        <v>8832</v>
      </c>
      <c r="L15" s="271"/>
      <c r="M15" s="282">
        <f t="shared" ref="M15" si="0">M16+M17+M18+M19+M20+M21</f>
        <v>9200</v>
      </c>
      <c r="N15" s="271"/>
      <c r="O15" s="282">
        <f t="shared" ref="O15" si="1">O16+O17+O18+O19+O20+O21</f>
        <v>9900</v>
      </c>
      <c r="P15" s="271"/>
    </row>
    <row r="16" spans="1:16" s="91" customFormat="1" ht="23.45" hidden="1" customHeight="1" x14ac:dyDescent="0.25">
      <c r="A16" s="245" t="s">
        <v>18</v>
      </c>
      <c r="B16" s="245"/>
      <c r="C16" s="245"/>
      <c r="D16" s="245"/>
      <c r="E16" s="98" t="s">
        <v>229</v>
      </c>
      <c r="F16" s="101">
        <v>21</v>
      </c>
      <c r="G16" s="246" t="s">
        <v>16</v>
      </c>
      <c r="H16" s="246"/>
      <c r="I16" s="90" t="s">
        <v>16</v>
      </c>
      <c r="J16" s="102">
        <f>J86</f>
        <v>0</v>
      </c>
      <c r="K16" s="274">
        <f>K86</f>
        <v>0</v>
      </c>
      <c r="L16" s="246"/>
      <c r="M16" s="274">
        <f t="shared" ref="M16" si="2">M86</f>
        <v>0</v>
      </c>
      <c r="N16" s="246"/>
      <c r="O16" s="274">
        <f t="shared" ref="O16" si="3">O86</f>
        <v>0</v>
      </c>
      <c r="P16" s="246"/>
    </row>
    <row r="17" spans="1:16" s="91" customFormat="1" ht="23.45" hidden="1" customHeight="1" x14ac:dyDescent="0.25">
      <c r="A17" s="245" t="s">
        <v>19</v>
      </c>
      <c r="B17" s="245"/>
      <c r="C17" s="245"/>
      <c r="D17" s="245"/>
      <c r="E17" s="98" t="s">
        <v>229</v>
      </c>
      <c r="F17" s="101">
        <v>22</v>
      </c>
      <c r="G17" s="246" t="s">
        <v>16</v>
      </c>
      <c r="H17" s="246"/>
      <c r="I17" s="90" t="s">
        <v>16</v>
      </c>
      <c r="J17" s="102">
        <f>J107</f>
        <v>8000</v>
      </c>
      <c r="K17" s="274">
        <f>K107</f>
        <v>8832</v>
      </c>
      <c r="L17" s="246"/>
      <c r="M17" s="274">
        <f t="shared" ref="M17" si="4">M107</f>
        <v>9200</v>
      </c>
      <c r="N17" s="246"/>
      <c r="O17" s="274">
        <f t="shared" ref="O17" si="5">O107</f>
        <v>9900</v>
      </c>
      <c r="P17" s="246"/>
    </row>
    <row r="18" spans="1:16" s="91" customFormat="1" ht="23.45" hidden="1" customHeight="1" x14ac:dyDescent="0.25">
      <c r="A18" s="245" t="s">
        <v>20</v>
      </c>
      <c r="B18" s="245"/>
      <c r="C18" s="245"/>
      <c r="D18" s="245"/>
      <c r="E18" s="98" t="s">
        <v>229</v>
      </c>
      <c r="F18" s="90">
        <v>27</v>
      </c>
      <c r="G18" s="246" t="s">
        <v>16</v>
      </c>
      <c r="H18" s="246"/>
      <c r="I18" s="90" t="s">
        <v>16</v>
      </c>
      <c r="J18" s="102">
        <f>J138</f>
        <v>0</v>
      </c>
      <c r="K18" s="274">
        <f>K138</f>
        <v>0</v>
      </c>
      <c r="L18" s="246"/>
      <c r="M18" s="274">
        <f t="shared" ref="M18" si="6">M138</f>
        <v>0</v>
      </c>
      <c r="N18" s="246"/>
      <c r="O18" s="274">
        <f t="shared" ref="O18" si="7">O138</f>
        <v>0</v>
      </c>
      <c r="P18" s="246"/>
    </row>
    <row r="19" spans="1:16" s="91" customFormat="1" ht="23.45" hidden="1" customHeight="1" x14ac:dyDescent="0.25">
      <c r="A19" s="245" t="s">
        <v>21</v>
      </c>
      <c r="B19" s="245"/>
      <c r="C19" s="245"/>
      <c r="D19" s="245"/>
      <c r="E19" s="98" t="s">
        <v>229</v>
      </c>
      <c r="F19" s="90">
        <v>28</v>
      </c>
      <c r="G19" s="246" t="s">
        <v>16</v>
      </c>
      <c r="H19" s="246"/>
      <c r="I19" s="90" t="s">
        <v>16</v>
      </c>
      <c r="J19" s="102">
        <f>J141</f>
        <v>0</v>
      </c>
      <c r="K19" s="274">
        <f>K141</f>
        <v>0</v>
      </c>
      <c r="L19" s="246"/>
      <c r="M19" s="274">
        <f t="shared" ref="M19" si="8">M141</f>
        <v>0</v>
      </c>
      <c r="N19" s="246"/>
      <c r="O19" s="274">
        <f t="shared" ref="O19" si="9">O141</f>
        <v>0</v>
      </c>
      <c r="P19" s="246"/>
    </row>
    <row r="20" spans="1:16" s="91" customFormat="1" ht="23.45" hidden="1" customHeight="1" x14ac:dyDescent="0.25">
      <c r="A20" s="245" t="s">
        <v>22</v>
      </c>
      <c r="B20" s="245"/>
      <c r="C20" s="245"/>
      <c r="D20" s="245"/>
      <c r="E20" s="98" t="s">
        <v>229</v>
      </c>
      <c r="F20" s="90">
        <v>31</v>
      </c>
      <c r="G20" s="246" t="s">
        <v>16</v>
      </c>
      <c r="H20" s="246"/>
      <c r="I20" s="90" t="s">
        <v>16</v>
      </c>
      <c r="J20" s="102">
        <f>J161</f>
        <v>0</v>
      </c>
      <c r="K20" s="274">
        <f>K161</f>
        <v>0</v>
      </c>
      <c r="L20" s="246"/>
      <c r="M20" s="274">
        <f t="shared" ref="M20" si="10">M161</f>
        <v>0</v>
      </c>
      <c r="N20" s="246"/>
      <c r="O20" s="274">
        <f t="shared" ref="O20" si="11">O161</f>
        <v>0</v>
      </c>
      <c r="P20" s="246"/>
    </row>
    <row r="21" spans="1:16" s="91" customFormat="1" ht="23.45" hidden="1" customHeight="1" x14ac:dyDescent="0.25">
      <c r="A21" s="260" t="s">
        <v>23</v>
      </c>
      <c r="B21" s="250"/>
      <c r="C21" s="250"/>
      <c r="D21" s="251"/>
      <c r="E21" s="98" t="s">
        <v>229</v>
      </c>
      <c r="F21" s="101">
        <v>33</v>
      </c>
      <c r="G21" s="246" t="s">
        <v>16</v>
      </c>
      <c r="H21" s="246"/>
      <c r="I21" s="90" t="s">
        <v>16</v>
      </c>
      <c r="J21" s="102">
        <f>J192</f>
        <v>0</v>
      </c>
      <c r="K21" s="274">
        <f>K192</f>
        <v>0</v>
      </c>
      <c r="L21" s="246"/>
      <c r="M21" s="274">
        <f t="shared" ref="M21" si="12">M192</f>
        <v>0</v>
      </c>
      <c r="N21" s="246"/>
      <c r="O21" s="274">
        <f t="shared" ref="O21" si="13">O192</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8000</v>
      </c>
      <c r="K25" s="258">
        <f t="shared" ref="K25" si="14">K26+K30+K34</f>
        <v>8832</v>
      </c>
      <c r="L25" s="259"/>
      <c r="M25" s="258">
        <f t="shared" ref="M25" si="15">M26+M30+M34</f>
        <v>9200</v>
      </c>
      <c r="N25" s="259"/>
      <c r="O25" s="258">
        <f t="shared" ref="O25" si="16">O26+O30+O34</f>
        <v>9900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8000</v>
      </c>
      <c r="K34" s="258">
        <f t="shared" ref="K34:O34" si="19">K14-(K26+K30)</f>
        <v>8832</v>
      </c>
      <c r="L34" s="259"/>
      <c r="M34" s="258">
        <f t="shared" si="19"/>
        <v>9200</v>
      </c>
      <c r="N34" s="259"/>
      <c r="O34" s="258">
        <f t="shared" si="19"/>
        <v>9900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8832</v>
      </c>
      <c r="J41" s="118">
        <f>K25</f>
        <v>8832</v>
      </c>
      <c r="K41" s="119">
        <f>K45+K46</f>
        <v>0</v>
      </c>
      <c r="L41" s="118">
        <f>M41-K41</f>
        <v>9200</v>
      </c>
      <c r="M41" s="118">
        <f>M25</f>
        <v>9200</v>
      </c>
      <c r="N41" s="119"/>
      <c r="O41" s="118"/>
      <c r="P41" s="118">
        <f>O25</f>
        <v>9900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8832</v>
      </c>
      <c r="J44" s="118">
        <f>J45+J46</f>
        <v>8832</v>
      </c>
      <c r="K44" s="119">
        <f>K45+K46</f>
        <v>0</v>
      </c>
      <c r="L44" s="118">
        <f t="shared" si="21"/>
        <v>9200</v>
      </c>
      <c r="M44" s="118">
        <f>M45+M46</f>
        <v>9200</v>
      </c>
      <c r="N44" s="119">
        <f>N45+N46</f>
        <v>0</v>
      </c>
      <c r="O44" s="118">
        <f t="shared" si="22"/>
        <v>9900</v>
      </c>
      <c r="P44" s="118">
        <f>P45+P46</f>
        <v>9900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-8832</v>
      </c>
      <c r="J46" s="118">
        <f>K34</f>
        <v>8832</v>
      </c>
      <c r="K46" s="119"/>
      <c r="L46" s="118">
        <f t="shared" ref="L46" si="23">K46-M46</f>
        <v>-9200</v>
      </c>
      <c r="M46" s="118">
        <f>M34</f>
        <v>9200</v>
      </c>
      <c r="N46" s="119"/>
      <c r="O46" s="118">
        <f t="shared" ref="O46" si="24">N46-P46</f>
        <v>-9900</v>
      </c>
      <c r="P46" s="118">
        <f>O34</f>
        <v>9900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257</v>
      </c>
      <c r="D60" s="229"/>
      <c r="E60" s="229"/>
      <c r="F60" s="229"/>
      <c r="G60" s="229"/>
      <c r="H60" s="229"/>
      <c r="I60" s="229"/>
      <c r="J60" s="229"/>
      <c r="K60" s="229"/>
      <c r="L60" s="229"/>
      <c r="M60" s="229"/>
      <c r="N60" s="230"/>
      <c r="O60" s="231" t="s">
        <v>256</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254</v>
      </c>
      <c r="D62" s="229"/>
      <c r="E62" s="229"/>
      <c r="F62" s="229"/>
      <c r="G62" s="229"/>
      <c r="H62" s="229"/>
      <c r="I62" s="229"/>
      <c r="J62" s="229"/>
      <c r="K62" s="229"/>
      <c r="L62" s="229"/>
      <c r="M62" s="229"/>
      <c r="N62" s="230"/>
      <c r="O62" s="231" t="s">
        <v>255</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7" ht="33" customHeight="1" x14ac:dyDescent="0.25">
      <c r="A65" s="222" t="s">
        <v>61</v>
      </c>
      <c r="B65" s="223"/>
      <c r="C65" s="224"/>
      <c r="D65" s="207" t="s">
        <v>258</v>
      </c>
      <c r="E65" s="208"/>
      <c r="F65" s="208"/>
      <c r="G65" s="208"/>
      <c r="H65" s="208"/>
      <c r="I65" s="208"/>
      <c r="J65" s="208"/>
      <c r="K65" s="208"/>
      <c r="L65" s="208"/>
      <c r="M65" s="208"/>
      <c r="N65" s="208"/>
      <c r="O65" s="208"/>
      <c r="P65" s="209"/>
    </row>
    <row r="66" spans="1:17" ht="30.75" customHeight="1" x14ac:dyDescent="0.25">
      <c r="A66" s="225" t="s">
        <v>62</v>
      </c>
      <c r="B66" s="226"/>
      <c r="C66" s="227"/>
      <c r="D66" s="207" t="s">
        <v>259</v>
      </c>
      <c r="E66" s="208"/>
      <c r="F66" s="208"/>
      <c r="G66" s="208"/>
      <c r="H66" s="208"/>
      <c r="I66" s="208"/>
      <c r="J66" s="208"/>
      <c r="K66" s="208"/>
      <c r="L66" s="208"/>
      <c r="M66" s="208"/>
      <c r="N66" s="208"/>
      <c r="O66" s="208"/>
      <c r="P66" s="209"/>
    </row>
    <row r="67" spans="1:17" ht="46.5" customHeight="1" x14ac:dyDescent="0.25">
      <c r="A67" s="222" t="s">
        <v>63</v>
      </c>
      <c r="B67" s="223"/>
      <c r="C67" s="224"/>
      <c r="D67" s="207" t="s">
        <v>260</v>
      </c>
      <c r="E67" s="208"/>
      <c r="F67" s="208"/>
      <c r="G67" s="208"/>
      <c r="H67" s="208"/>
      <c r="I67" s="208"/>
      <c r="J67" s="208"/>
      <c r="K67" s="208"/>
      <c r="L67" s="208"/>
      <c r="M67" s="208"/>
      <c r="N67" s="208"/>
      <c r="O67" s="208"/>
      <c r="P67" s="209"/>
    </row>
    <row r="69" spans="1:17" x14ac:dyDescent="0.25">
      <c r="A69" s="163" t="s">
        <v>64</v>
      </c>
      <c r="B69" s="163"/>
      <c r="C69" s="163"/>
      <c r="D69" s="163"/>
      <c r="E69" s="163"/>
      <c r="F69" s="163"/>
      <c r="G69" s="163"/>
      <c r="H69" s="163"/>
      <c r="I69" s="163"/>
      <c r="J69" s="163"/>
      <c r="K69" s="163"/>
      <c r="L69" s="163"/>
      <c r="M69" s="163"/>
      <c r="N69" s="163"/>
      <c r="O69" s="163"/>
      <c r="P69" s="163"/>
    </row>
    <row r="70" spans="1:17"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7"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7" ht="30.75" customHeight="1" x14ac:dyDescent="0.25">
      <c r="A72" s="213" t="s">
        <v>67</v>
      </c>
      <c r="B72" s="28" t="s">
        <v>68</v>
      </c>
      <c r="C72" s="207" t="s">
        <v>262</v>
      </c>
      <c r="D72" s="208"/>
      <c r="E72" s="208"/>
      <c r="F72" s="208"/>
      <c r="G72" s="208"/>
      <c r="H72" s="208"/>
      <c r="I72" s="209"/>
      <c r="J72" s="133" t="s">
        <v>73</v>
      </c>
      <c r="K72" s="6" t="s">
        <v>16</v>
      </c>
      <c r="L72" s="6" t="s">
        <v>16</v>
      </c>
      <c r="M72" s="135">
        <v>66000</v>
      </c>
      <c r="N72" s="131">
        <v>70000</v>
      </c>
      <c r="O72" s="131">
        <v>70000</v>
      </c>
      <c r="P72" s="131">
        <v>70000</v>
      </c>
    </row>
    <row r="73" spans="1:17" ht="31.5" customHeight="1" x14ac:dyDescent="0.25">
      <c r="A73" s="213"/>
      <c r="B73" s="28" t="s">
        <v>70</v>
      </c>
      <c r="C73" s="207" t="s">
        <v>263</v>
      </c>
      <c r="D73" s="208"/>
      <c r="E73" s="208"/>
      <c r="F73" s="208"/>
      <c r="G73" s="208"/>
      <c r="H73" s="208"/>
      <c r="I73" s="209"/>
      <c r="J73" s="29" t="s">
        <v>73</v>
      </c>
      <c r="K73" s="6" t="s">
        <v>16</v>
      </c>
      <c r="L73" s="6" t="s">
        <v>16</v>
      </c>
      <c r="M73" s="131">
        <v>81100</v>
      </c>
      <c r="N73" s="131">
        <v>82000</v>
      </c>
      <c r="O73" s="131">
        <v>82000</v>
      </c>
      <c r="P73" s="131">
        <v>82000</v>
      </c>
    </row>
    <row r="74" spans="1:17" ht="31.5" customHeight="1" x14ac:dyDescent="0.25">
      <c r="A74" s="213"/>
      <c r="B74" s="29" t="s">
        <v>261</v>
      </c>
      <c r="C74" s="295" t="s">
        <v>264</v>
      </c>
      <c r="D74" s="296"/>
      <c r="E74" s="296"/>
      <c r="F74" s="296"/>
      <c r="G74" s="296"/>
      <c r="H74" s="296"/>
      <c r="I74" s="297"/>
      <c r="J74" s="29" t="s">
        <v>73</v>
      </c>
      <c r="K74" s="6" t="s">
        <v>16</v>
      </c>
      <c r="L74" s="6" t="s">
        <v>16</v>
      </c>
      <c r="M74" s="131">
        <v>100000</v>
      </c>
      <c r="N74" s="131">
        <v>110000</v>
      </c>
      <c r="O74" s="131">
        <v>110000</v>
      </c>
      <c r="P74" s="131">
        <v>110000</v>
      </c>
    </row>
    <row r="75" spans="1:17" ht="31.5" customHeight="1" x14ac:dyDescent="0.25">
      <c r="A75" s="213" t="s">
        <v>71</v>
      </c>
      <c r="B75" s="123" t="s">
        <v>72</v>
      </c>
      <c r="C75" s="207" t="s">
        <v>265</v>
      </c>
      <c r="D75" s="208"/>
      <c r="E75" s="208"/>
      <c r="F75" s="208"/>
      <c r="G75" s="208"/>
      <c r="H75" s="208"/>
      <c r="I75" s="209"/>
      <c r="J75" s="29" t="s">
        <v>73</v>
      </c>
      <c r="K75" s="6" t="s">
        <v>16</v>
      </c>
      <c r="L75" s="6" t="s">
        <v>16</v>
      </c>
      <c r="M75" s="131">
        <v>2419871</v>
      </c>
      <c r="N75" s="131">
        <v>2188714</v>
      </c>
      <c r="O75" s="131">
        <v>2188714</v>
      </c>
      <c r="P75" s="131">
        <v>2188714</v>
      </c>
      <c r="Q75" s="136"/>
    </row>
    <row r="76" spans="1:17" ht="31.5" customHeight="1" x14ac:dyDescent="0.25">
      <c r="A76" s="213"/>
      <c r="B76" s="29" t="s">
        <v>241</v>
      </c>
      <c r="C76" s="207" t="s">
        <v>266</v>
      </c>
      <c r="D76" s="208"/>
      <c r="E76" s="208"/>
      <c r="F76" s="208"/>
      <c r="G76" s="208"/>
      <c r="H76" s="208"/>
      <c r="I76" s="209"/>
      <c r="J76" s="29" t="s">
        <v>73</v>
      </c>
      <c r="K76" s="6" t="s">
        <v>16</v>
      </c>
      <c r="L76" s="6" t="s">
        <v>16</v>
      </c>
      <c r="M76" s="132">
        <v>172</v>
      </c>
      <c r="N76" s="132">
        <v>175</v>
      </c>
      <c r="O76" s="132">
        <v>175</v>
      </c>
      <c r="P76" s="132">
        <v>175</v>
      </c>
    </row>
    <row r="77" spans="1:17" ht="31.5" customHeight="1" x14ac:dyDescent="0.25">
      <c r="A77" s="213"/>
      <c r="B77" s="29" t="s">
        <v>75</v>
      </c>
      <c r="C77" s="207" t="s">
        <v>267</v>
      </c>
      <c r="D77" s="208"/>
      <c r="E77" s="208"/>
      <c r="F77" s="208"/>
      <c r="G77" s="208"/>
      <c r="H77" s="208"/>
      <c r="I77" s="209"/>
      <c r="J77" s="29" t="s">
        <v>73</v>
      </c>
      <c r="K77" s="6" t="s">
        <v>16</v>
      </c>
      <c r="L77" s="6" t="s">
        <v>16</v>
      </c>
      <c r="M77" s="132">
        <v>30</v>
      </c>
      <c r="N77" s="132">
        <v>30</v>
      </c>
      <c r="O77" s="132">
        <v>30</v>
      </c>
      <c r="P77" s="132">
        <v>30</v>
      </c>
    </row>
    <row r="78" spans="1:17" ht="31.5" customHeight="1" x14ac:dyDescent="0.25">
      <c r="A78" s="213"/>
      <c r="B78" s="29" t="s">
        <v>74</v>
      </c>
      <c r="C78" s="207" t="s">
        <v>268</v>
      </c>
      <c r="D78" s="208"/>
      <c r="E78" s="208"/>
      <c r="F78" s="208"/>
      <c r="G78" s="208"/>
      <c r="H78" s="208"/>
      <c r="I78" s="209"/>
      <c r="J78" s="29" t="s">
        <v>73</v>
      </c>
      <c r="K78" s="6" t="s">
        <v>16</v>
      </c>
      <c r="L78" s="6" t="s">
        <v>16</v>
      </c>
      <c r="M78" s="132">
        <v>37</v>
      </c>
      <c r="N78" s="132">
        <v>37</v>
      </c>
      <c r="O78" s="132">
        <v>37</v>
      </c>
      <c r="P78" s="132">
        <v>37</v>
      </c>
    </row>
    <row r="79" spans="1:17" ht="31.5" customHeight="1" x14ac:dyDescent="0.25">
      <c r="A79" s="122" t="s">
        <v>76</v>
      </c>
      <c r="B79" s="29" t="s">
        <v>77</v>
      </c>
      <c r="C79" s="207" t="s">
        <v>283</v>
      </c>
      <c r="D79" s="208"/>
      <c r="E79" s="208"/>
      <c r="F79" s="208"/>
      <c r="G79" s="208"/>
      <c r="H79" s="208"/>
      <c r="I79" s="209"/>
      <c r="J79" s="29" t="s">
        <v>69</v>
      </c>
      <c r="K79" s="6" t="s">
        <v>16</v>
      </c>
      <c r="L79" s="6" t="s">
        <v>16</v>
      </c>
      <c r="M79" s="129">
        <v>0.16</v>
      </c>
      <c r="N79" s="129">
        <v>0.55000000000000004</v>
      </c>
      <c r="O79" s="129">
        <v>0.55000000000000004</v>
      </c>
      <c r="P79" s="129">
        <v>0.55000000000000004</v>
      </c>
    </row>
    <row r="80" spans="1:17" ht="19.899999999999999" customHeight="1" x14ac:dyDescent="0.25"/>
    <row r="81" spans="1:16" x14ac:dyDescent="0.25">
      <c r="A81" s="210" t="s">
        <v>80</v>
      </c>
      <c r="B81" s="211"/>
      <c r="C81" s="211"/>
      <c r="D81" s="211"/>
      <c r="E81" s="211"/>
      <c r="F81" s="211"/>
      <c r="G81" s="211"/>
      <c r="H81" s="211"/>
      <c r="I81" s="211"/>
      <c r="J81" s="211"/>
      <c r="K81" s="211"/>
      <c r="L81" s="211"/>
      <c r="M81" s="211"/>
      <c r="N81" s="211"/>
      <c r="O81" s="211"/>
      <c r="P81" s="212"/>
    </row>
    <row r="82" spans="1:16" x14ac:dyDescent="0.25">
      <c r="A82" s="203" t="s">
        <v>8</v>
      </c>
      <c r="B82" s="204"/>
      <c r="C82" s="204"/>
      <c r="D82" s="205"/>
      <c r="E82" s="158" t="s">
        <v>2</v>
      </c>
      <c r="F82" s="160"/>
      <c r="G82" s="164">
        <v>2013</v>
      </c>
      <c r="H82" s="164"/>
      <c r="I82" s="6">
        <v>2014</v>
      </c>
      <c r="J82" s="6">
        <v>2015</v>
      </c>
      <c r="K82" s="206">
        <v>2016</v>
      </c>
      <c r="L82" s="206"/>
      <c r="M82" s="206">
        <v>2017</v>
      </c>
      <c r="N82" s="206"/>
      <c r="O82" s="206">
        <v>2018</v>
      </c>
      <c r="P82" s="206"/>
    </row>
    <row r="83" spans="1:16" ht="31.5" x14ac:dyDescent="0.25">
      <c r="A83" s="154"/>
      <c r="B83" s="155"/>
      <c r="C83" s="155"/>
      <c r="D83" s="156"/>
      <c r="E83" s="6" t="s">
        <v>81</v>
      </c>
      <c r="F83" s="9" t="s">
        <v>82</v>
      </c>
      <c r="G83" s="158" t="s">
        <v>11</v>
      </c>
      <c r="H83" s="160"/>
      <c r="I83" s="6" t="s">
        <v>11</v>
      </c>
      <c r="J83" s="6" t="s">
        <v>12</v>
      </c>
      <c r="K83" s="158" t="s">
        <v>13</v>
      </c>
      <c r="L83" s="160"/>
      <c r="M83" s="158" t="s">
        <v>14</v>
      </c>
      <c r="N83" s="160"/>
      <c r="O83" s="158" t="s">
        <v>14</v>
      </c>
      <c r="P83" s="160"/>
    </row>
    <row r="84" spans="1:16" s="35" customFormat="1" ht="30" customHeight="1" x14ac:dyDescent="0.2">
      <c r="A84" s="292" t="s">
        <v>269</v>
      </c>
      <c r="B84" s="293"/>
      <c r="C84" s="293"/>
      <c r="D84" s="294"/>
      <c r="E84" s="124" t="s">
        <v>270</v>
      </c>
      <c r="F84" s="32"/>
      <c r="G84" s="196" t="s">
        <v>16</v>
      </c>
      <c r="H84" s="196"/>
      <c r="I84" s="33" t="s">
        <v>16</v>
      </c>
      <c r="J84" s="140">
        <f>J85</f>
        <v>8000</v>
      </c>
      <c r="K84" s="197">
        <f>K85</f>
        <v>8832</v>
      </c>
      <c r="L84" s="198"/>
      <c r="M84" s="201">
        <f>M85</f>
        <v>9200</v>
      </c>
      <c r="N84" s="202"/>
      <c r="O84" s="201">
        <f>O85</f>
        <v>9900</v>
      </c>
      <c r="P84" s="202"/>
    </row>
    <row r="85" spans="1:16" s="40" customFormat="1" ht="14.25" customHeight="1" x14ac:dyDescent="0.2">
      <c r="A85" s="174" t="s">
        <v>83</v>
      </c>
      <c r="B85" s="175"/>
      <c r="C85" s="175"/>
      <c r="D85" s="176"/>
      <c r="E85" s="36"/>
      <c r="F85" s="37">
        <v>200000</v>
      </c>
      <c r="G85" s="177" t="s">
        <v>16</v>
      </c>
      <c r="H85" s="177"/>
      <c r="I85" s="38" t="s">
        <v>16</v>
      </c>
      <c r="J85" s="141">
        <f>J86+J107+J138+J141+J161+J192</f>
        <v>8000</v>
      </c>
      <c r="K85" s="194">
        <f>K86+K107+K138+K141+K161+K192</f>
        <v>8832</v>
      </c>
      <c r="L85" s="195"/>
      <c r="M85" s="194">
        <f t="shared" ref="M85" si="26">M86+M107+M138+M141+M161+M192</f>
        <v>9200</v>
      </c>
      <c r="N85" s="195"/>
      <c r="O85" s="194">
        <f t="shared" ref="O85" si="27">O86+O107+O138+O141+O161+O192</f>
        <v>9900</v>
      </c>
      <c r="P85" s="195"/>
    </row>
    <row r="86" spans="1:16" s="40" customFormat="1" ht="18" hidden="1" customHeight="1" x14ac:dyDescent="0.2">
      <c r="A86" s="174" t="s">
        <v>84</v>
      </c>
      <c r="B86" s="175"/>
      <c r="C86" s="175"/>
      <c r="D86" s="176"/>
      <c r="E86" s="41"/>
      <c r="F86" s="37">
        <v>210000</v>
      </c>
      <c r="G86" s="177" t="s">
        <v>16</v>
      </c>
      <c r="H86" s="177"/>
      <c r="I86" s="38" t="s">
        <v>16</v>
      </c>
      <c r="J86" s="141">
        <f>J87+J103</f>
        <v>0</v>
      </c>
      <c r="K86" s="199">
        <f>K87+K103</f>
        <v>0</v>
      </c>
      <c r="L86" s="200"/>
      <c r="M86" s="199">
        <f t="shared" ref="M86" si="28">M87+M103</f>
        <v>0</v>
      </c>
      <c r="N86" s="200"/>
      <c r="O86" s="199">
        <f t="shared" ref="O86" si="29">O87+O103</f>
        <v>0</v>
      </c>
      <c r="P86" s="200"/>
    </row>
    <row r="87" spans="1:16" s="46" customFormat="1" hidden="1" x14ac:dyDescent="0.25">
      <c r="A87" s="166" t="s">
        <v>85</v>
      </c>
      <c r="B87" s="167"/>
      <c r="C87" s="167"/>
      <c r="D87" s="168"/>
      <c r="E87" s="42"/>
      <c r="F87" s="43">
        <v>211000</v>
      </c>
      <c r="G87" s="169" t="s">
        <v>16</v>
      </c>
      <c r="H87" s="169"/>
      <c r="I87" s="44" t="s">
        <v>16</v>
      </c>
      <c r="J87" s="142">
        <f t="shared" ref="J87:K90" si="30">J216+J346</f>
        <v>0</v>
      </c>
      <c r="K87" s="192">
        <f t="shared" si="30"/>
        <v>0</v>
      </c>
      <c r="L87" s="193"/>
      <c r="M87" s="192">
        <f>M216+M346</f>
        <v>0</v>
      </c>
      <c r="N87" s="193"/>
      <c r="O87" s="192">
        <f>O216+O346</f>
        <v>0</v>
      </c>
      <c r="P87" s="193"/>
    </row>
    <row r="88" spans="1:16" s="46" customFormat="1" hidden="1" x14ac:dyDescent="0.25">
      <c r="A88" s="166" t="s">
        <v>86</v>
      </c>
      <c r="B88" s="167"/>
      <c r="C88" s="167"/>
      <c r="D88" s="168"/>
      <c r="E88" s="42"/>
      <c r="F88" s="43">
        <v>211100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87</v>
      </c>
      <c r="B89" s="167"/>
      <c r="C89" s="167"/>
      <c r="D89" s="168"/>
      <c r="E89" s="42"/>
      <c r="F89" s="43">
        <v>211110</v>
      </c>
      <c r="G89" s="169" t="s">
        <v>16</v>
      </c>
      <c r="H89" s="169"/>
      <c r="I89" s="44" t="s">
        <v>16</v>
      </c>
      <c r="J89" s="142">
        <f t="shared" si="30"/>
        <v>0</v>
      </c>
      <c r="K89" s="192">
        <f t="shared" si="30"/>
        <v>0</v>
      </c>
      <c r="L89" s="193"/>
      <c r="M89" s="192">
        <f>M218+M348</f>
        <v>0</v>
      </c>
      <c r="N89" s="193"/>
      <c r="O89" s="192">
        <f>O218+O348</f>
        <v>0</v>
      </c>
      <c r="P89" s="193"/>
    </row>
    <row r="90" spans="1:16" s="46" customFormat="1" hidden="1" x14ac:dyDescent="0.25">
      <c r="A90" s="166" t="s">
        <v>88</v>
      </c>
      <c r="B90" s="167"/>
      <c r="C90" s="167"/>
      <c r="D90" s="168"/>
      <c r="E90" s="42"/>
      <c r="F90" s="43">
        <v>211120</v>
      </c>
      <c r="G90" s="169" t="s">
        <v>16</v>
      </c>
      <c r="H90" s="169"/>
      <c r="I90" s="44" t="s">
        <v>16</v>
      </c>
      <c r="J90" s="142">
        <f t="shared" si="30"/>
        <v>0</v>
      </c>
      <c r="K90" s="192">
        <f t="shared" si="30"/>
        <v>0</v>
      </c>
      <c r="L90" s="193"/>
      <c r="M90" s="192">
        <f>M219+M349</f>
        <v>0</v>
      </c>
      <c r="N90" s="193"/>
      <c r="O90" s="192">
        <f>O219+O349</f>
        <v>0</v>
      </c>
      <c r="P90" s="193"/>
    </row>
    <row r="91" spans="1:16" s="46" customFormat="1" hidden="1" x14ac:dyDescent="0.25">
      <c r="A91" s="166" t="s">
        <v>89</v>
      </c>
      <c r="B91" s="167"/>
      <c r="C91" s="167"/>
      <c r="D91" s="168"/>
      <c r="E91" s="42"/>
      <c r="F91" s="43">
        <v>211130</v>
      </c>
      <c r="G91" s="169" t="s">
        <v>16</v>
      </c>
      <c r="H91" s="169"/>
      <c r="I91" s="44" t="s">
        <v>16</v>
      </c>
      <c r="J91" s="142">
        <f t="shared" ref="J91:K106" si="31">J221+J350</f>
        <v>0</v>
      </c>
      <c r="K91" s="192">
        <f t="shared" si="31"/>
        <v>0</v>
      </c>
      <c r="L91" s="193"/>
      <c r="M91" s="192">
        <f t="shared" ref="M91:M106" si="32">M221+M350</f>
        <v>0</v>
      </c>
      <c r="N91" s="193"/>
      <c r="O91" s="192">
        <f t="shared" ref="O91:O106" si="33">O221+O350</f>
        <v>0</v>
      </c>
      <c r="P91" s="193"/>
    </row>
    <row r="92" spans="1:16" s="46" customFormat="1" hidden="1" x14ac:dyDescent="0.25">
      <c r="A92" s="166" t="s">
        <v>90</v>
      </c>
      <c r="B92" s="167"/>
      <c r="C92" s="167"/>
      <c r="D92" s="168"/>
      <c r="E92" s="42"/>
      <c r="F92" s="43">
        <v>211140</v>
      </c>
      <c r="G92" s="169" t="s">
        <v>16</v>
      </c>
      <c r="H92" s="169"/>
      <c r="I92" s="44" t="s">
        <v>16</v>
      </c>
      <c r="J92" s="142">
        <f t="shared" si="31"/>
        <v>0</v>
      </c>
      <c r="K92" s="192">
        <f t="shared" si="31"/>
        <v>0</v>
      </c>
      <c r="L92" s="193"/>
      <c r="M92" s="192">
        <f t="shared" si="32"/>
        <v>0</v>
      </c>
      <c r="N92" s="193"/>
      <c r="O92" s="192">
        <f t="shared" si="33"/>
        <v>0</v>
      </c>
      <c r="P92" s="193"/>
    </row>
    <row r="93" spans="1:16" s="46" customFormat="1" ht="24.75" hidden="1" customHeight="1" x14ac:dyDescent="0.25">
      <c r="A93" s="166" t="s">
        <v>91</v>
      </c>
      <c r="B93" s="167"/>
      <c r="C93" s="167"/>
      <c r="D93" s="168"/>
      <c r="E93" s="42"/>
      <c r="F93" s="42">
        <v>211150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92</v>
      </c>
      <c r="B94" s="167"/>
      <c r="C94" s="167"/>
      <c r="D94" s="168"/>
      <c r="E94" s="47"/>
      <c r="F94" s="42">
        <v>211190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93</v>
      </c>
      <c r="B95" s="167"/>
      <c r="C95" s="167"/>
      <c r="D95" s="168"/>
      <c r="E95" s="47"/>
      <c r="F95" s="42">
        <v>211200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94</v>
      </c>
      <c r="B96" s="167"/>
      <c r="C96" s="167"/>
      <c r="D96" s="168"/>
      <c r="E96" s="47"/>
      <c r="F96" s="42">
        <v>211300</v>
      </c>
      <c r="G96" s="169" t="s">
        <v>16</v>
      </c>
      <c r="H96" s="169"/>
      <c r="I96" s="44" t="s">
        <v>16</v>
      </c>
      <c r="J96" s="142">
        <f t="shared" si="31"/>
        <v>0</v>
      </c>
      <c r="K96" s="192">
        <f t="shared" si="31"/>
        <v>0</v>
      </c>
      <c r="L96" s="193"/>
      <c r="M96" s="192">
        <f t="shared" si="32"/>
        <v>0</v>
      </c>
      <c r="N96" s="193"/>
      <c r="O96" s="192">
        <f t="shared" si="33"/>
        <v>0</v>
      </c>
      <c r="P96" s="193"/>
    </row>
    <row r="97" spans="1:16" s="46" customFormat="1" hidden="1" x14ac:dyDescent="0.25">
      <c r="A97" s="166" t="s">
        <v>95</v>
      </c>
      <c r="B97" s="167"/>
      <c r="C97" s="167"/>
      <c r="D97" s="168"/>
      <c r="E97" s="47"/>
      <c r="F97" s="42">
        <v>211310</v>
      </c>
      <c r="G97" s="169" t="s">
        <v>16</v>
      </c>
      <c r="H97" s="169"/>
      <c r="I97" s="44" t="s">
        <v>16</v>
      </c>
      <c r="J97" s="142">
        <f t="shared" si="31"/>
        <v>0</v>
      </c>
      <c r="K97" s="192">
        <f t="shared" si="31"/>
        <v>0</v>
      </c>
      <c r="L97" s="193"/>
      <c r="M97" s="192">
        <f t="shared" si="32"/>
        <v>0</v>
      </c>
      <c r="N97" s="193"/>
      <c r="O97" s="192">
        <f t="shared" si="33"/>
        <v>0</v>
      </c>
      <c r="P97" s="193"/>
    </row>
    <row r="98" spans="1:16" s="46" customFormat="1" hidden="1" x14ac:dyDescent="0.25">
      <c r="A98" s="166" t="s">
        <v>96</v>
      </c>
      <c r="B98" s="167"/>
      <c r="C98" s="167"/>
      <c r="D98" s="168"/>
      <c r="E98" s="47"/>
      <c r="F98" s="42">
        <v>211320</v>
      </c>
      <c r="G98" s="169" t="s">
        <v>16</v>
      </c>
      <c r="H98" s="169"/>
      <c r="I98" s="44" t="s">
        <v>16</v>
      </c>
      <c r="J98" s="142">
        <f t="shared" si="31"/>
        <v>0</v>
      </c>
      <c r="K98" s="192">
        <f t="shared" si="31"/>
        <v>0</v>
      </c>
      <c r="L98" s="193"/>
      <c r="M98" s="192">
        <f t="shared" si="32"/>
        <v>0</v>
      </c>
      <c r="N98" s="193"/>
      <c r="O98" s="192">
        <f t="shared" si="33"/>
        <v>0</v>
      </c>
      <c r="P98" s="193"/>
    </row>
    <row r="99" spans="1:16" s="46" customFormat="1" ht="24.75" hidden="1" customHeight="1" x14ac:dyDescent="0.25">
      <c r="A99" s="166" t="s">
        <v>97</v>
      </c>
      <c r="B99" s="167"/>
      <c r="C99" s="167"/>
      <c r="D99" s="168"/>
      <c r="E99" s="47"/>
      <c r="F99" s="42">
        <v>211330</v>
      </c>
      <c r="G99" s="169" t="s">
        <v>16</v>
      </c>
      <c r="H99" s="169"/>
      <c r="I99" s="44" t="s">
        <v>16</v>
      </c>
      <c r="J99" s="142">
        <f t="shared" si="31"/>
        <v>0</v>
      </c>
      <c r="K99" s="192">
        <f t="shared" si="31"/>
        <v>0</v>
      </c>
      <c r="L99" s="193"/>
      <c r="M99" s="192">
        <f t="shared" si="32"/>
        <v>0</v>
      </c>
      <c r="N99" s="193"/>
      <c r="O99" s="192">
        <f t="shared" si="33"/>
        <v>0</v>
      </c>
      <c r="P99" s="193"/>
    </row>
    <row r="100" spans="1:16" s="46" customFormat="1" ht="24.75" hidden="1" customHeight="1" x14ac:dyDescent="0.25">
      <c r="A100" s="166" t="s">
        <v>98</v>
      </c>
      <c r="B100" s="167"/>
      <c r="C100" s="167"/>
      <c r="D100" s="168"/>
      <c r="E100" s="47"/>
      <c r="F100" s="42">
        <v>211340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99</v>
      </c>
      <c r="B101" s="167"/>
      <c r="C101" s="167"/>
      <c r="D101" s="168"/>
      <c r="E101" s="47"/>
      <c r="F101" s="42">
        <v>211350</v>
      </c>
      <c r="G101" s="169" t="s">
        <v>16</v>
      </c>
      <c r="H101" s="169"/>
      <c r="I101" s="44" t="s">
        <v>16</v>
      </c>
      <c r="J101" s="142">
        <f t="shared" si="31"/>
        <v>0</v>
      </c>
      <c r="K101" s="192">
        <f t="shared" si="31"/>
        <v>0</v>
      </c>
      <c r="L101" s="193"/>
      <c r="M101" s="192">
        <f t="shared" si="32"/>
        <v>0</v>
      </c>
      <c r="N101" s="193"/>
      <c r="O101" s="192">
        <f t="shared" si="33"/>
        <v>0</v>
      </c>
      <c r="P101" s="193"/>
    </row>
    <row r="102" spans="1:16" s="46" customFormat="1" hidden="1" x14ac:dyDescent="0.25">
      <c r="A102" s="166" t="s">
        <v>100</v>
      </c>
      <c r="B102" s="167"/>
      <c r="C102" s="167"/>
      <c r="D102" s="168"/>
      <c r="E102" s="47"/>
      <c r="F102" s="42">
        <v>211390</v>
      </c>
      <c r="G102" s="169" t="s">
        <v>16</v>
      </c>
      <c r="H102" s="169"/>
      <c r="I102" s="44" t="s">
        <v>16</v>
      </c>
      <c r="J102" s="142">
        <f t="shared" si="31"/>
        <v>0</v>
      </c>
      <c r="K102" s="192">
        <f t="shared" si="31"/>
        <v>0</v>
      </c>
      <c r="L102" s="193"/>
      <c r="M102" s="192">
        <f t="shared" si="32"/>
        <v>0</v>
      </c>
      <c r="N102" s="193"/>
      <c r="O102" s="192">
        <f t="shared" si="33"/>
        <v>0</v>
      </c>
      <c r="P102" s="193"/>
    </row>
    <row r="103" spans="1:16" s="46" customFormat="1" hidden="1" x14ac:dyDescent="0.25">
      <c r="A103" s="166" t="s">
        <v>101</v>
      </c>
      <c r="B103" s="167"/>
      <c r="C103" s="167"/>
      <c r="D103" s="168"/>
      <c r="E103" s="47"/>
      <c r="F103" s="42">
        <v>212000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102</v>
      </c>
      <c r="B104" s="167"/>
      <c r="C104" s="167"/>
      <c r="D104" s="168"/>
      <c r="E104" s="47"/>
      <c r="F104" s="42">
        <v>212100</v>
      </c>
      <c r="G104" s="169" t="s">
        <v>16</v>
      </c>
      <c r="H104" s="169"/>
      <c r="I104" s="44" t="s">
        <v>16</v>
      </c>
      <c r="J104" s="142">
        <f t="shared" si="31"/>
        <v>0</v>
      </c>
      <c r="K104" s="192">
        <f t="shared" si="31"/>
        <v>0</v>
      </c>
      <c r="L104" s="193"/>
      <c r="M104" s="192">
        <f t="shared" si="32"/>
        <v>0</v>
      </c>
      <c r="N104" s="193"/>
      <c r="O104" s="192">
        <f t="shared" si="33"/>
        <v>0</v>
      </c>
      <c r="P104" s="193"/>
    </row>
    <row r="105" spans="1:16" s="46" customFormat="1" ht="24" hidden="1" customHeight="1" x14ac:dyDescent="0.25">
      <c r="A105" s="166" t="s">
        <v>103</v>
      </c>
      <c r="B105" s="167"/>
      <c r="C105" s="167"/>
      <c r="D105" s="168"/>
      <c r="E105" s="47"/>
      <c r="F105" s="42">
        <v>212200</v>
      </c>
      <c r="G105" s="169" t="s">
        <v>16</v>
      </c>
      <c r="H105" s="169"/>
      <c r="I105" s="44" t="s">
        <v>16</v>
      </c>
      <c r="J105" s="142">
        <f t="shared" si="31"/>
        <v>0</v>
      </c>
      <c r="K105" s="192">
        <f t="shared" si="31"/>
        <v>0</v>
      </c>
      <c r="L105" s="193"/>
      <c r="M105" s="192">
        <f t="shared" si="32"/>
        <v>0</v>
      </c>
      <c r="N105" s="193"/>
      <c r="O105" s="192">
        <f t="shared" si="33"/>
        <v>0</v>
      </c>
      <c r="P105" s="193"/>
    </row>
    <row r="106" spans="1:16" s="46" customFormat="1" ht="22.5" hidden="1" customHeight="1" x14ac:dyDescent="0.25">
      <c r="A106" s="166" t="s">
        <v>104</v>
      </c>
      <c r="B106" s="167"/>
      <c r="C106" s="167"/>
      <c r="D106" s="168"/>
      <c r="E106" s="47"/>
      <c r="F106" s="42">
        <v>212210</v>
      </c>
      <c r="G106" s="169" t="s">
        <v>16</v>
      </c>
      <c r="H106" s="169"/>
      <c r="I106" s="44" t="s">
        <v>16</v>
      </c>
      <c r="J106" s="142">
        <f t="shared" si="31"/>
        <v>0</v>
      </c>
      <c r="K106" s="192">
        <f t="shared" si="31"/>
        <v>0</v>
      </c>
      <c r="L106" s="193"/>
      <c r="M106" s="192">
        <f t="shared" si="32"/>
        <v>0</v>
      </c>
      <c r="N106" s="193"/>
      <c r="O106" s="192">
        <f t="shared" si="33"/>
        <v>0</v>
      </c>
      <c r="P106" s="193"/>
    </row>
    <row r="107" spans="1:16" s="46" customFormat="1" x14ac:dyDescent="0.25">
      <c r="A107" s="174" t="s">
        <v>105</v>
      </c>
      <c r="B107" s="175"/>
      <c r="C107" s="175"/>
      <c r="D107" s="176"/>
      <c r="E107" s="41"/>
      <c r="F107" s="37">
        <v>220000</v>
      </c>
      <c r="G107" s="177" t="s">
        <v>16</v>
      </c>
      <c r="H107" s="177"/>
      <c r="I107" s="38" t="s">
        <v>16</v>
      </c>
      <c r="J107" s="141">
        <f>J125</f>
        <v>8000</v>
      </c>
      <c r="K107" s="199">
        <f>K125</f>
        <v>8832</v>
      </c>
      <c r="L107" s="200"/>
      <c r="M107" s="199">
        <f>M125</f>
        <v>9200</v>
      </c>
      <c r="N107" s="200"/>
      <c r="O107" s="199">
        <f>O125</f>
        <v>9900</v>
      </c>
      <c r="P107" s="200"/>
    </row>
    <row r="108" spans="1:16" s="46" customFormat="1" hidden="1" x14ac:dyDescent="0.25">
      <c r="A108" s="166" t="s">
        <v>106</v>
      </c>
      <c r="B108" s="167"/>
      <c r="C108" s="167"/>
      <c r="D108" s="168"/>
      <c r="E108" s="48"/>
      <c r="F108" s="42">
        <v>222000</v>
      </c>
      <c r="G108" s="169" t="s">
        <v>16</v>
      </c>
      <c r="H108" s="169"/>
      <c r="I108" s="44" t="s">
        <v>16</v>
      </c>
      <c r="J108" s="142">
        <f t="shared" ref="J108:K123" si="34">J238+J367</f>
        <v>0</v>
      </c>
      <c r="K108" s="192">
        <f t="shared" si="34"/>
        <v>0</v>
      </c>
      <c r="L108" s="193"/>
      <c r="M108" s="192">
        <f t="shared" ref="M108:M137" si="35">M238+M367</f>
        <v>0</v>
      </c>
      <c r="N108" s="193"/>
      <c r="O108" s="192">
        <f t="shared" ref="O108:O137" si="36">O238+O367</f>
        <v>0</v>
      </c>
      <c r="P108" s="193"/>
    </row>
    <row r="109" spans="1:16" s="46" customFormat="1" hidden="1" x14ac:dyDescent="0.25">
      <c r="A109" s="166" t="s">
        <v>107</v>
      </c>
      <c r="B109" s="167"/>
      <c r="C109" s="167"/>
      <c r="D109" s="168"/>
      <c r="E109" s="48"/>
      <c r="F109" s="42">
        <v>222100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108</v>
      </c>
      <c r="B110" s="167"/>
      <c r="C110" s="167"/>
      <c r="D110" s="168"/>
      <c r="E110" s="47"/>
      <c r="F110" s="42">
        <v>222110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109</v>
      </c>
      <c r="B111" s="167"/>
      <c r="C111" s="167"/>
      <c r="D111" s="168"/>
      <c r="E111" s="47"/>
      <c r="F111" s="42">
        <v>222120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110</v>
      </c>
      <c r="B112" s="167"/>
      <c r="C112" s="167"/>
      <c r="D112" s="168"/>
      <c r="E112" s="47"/>
      <c r="F112" s="42">
        <v>222130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111</v>
      </c>
      <c r="B113" s="167"/>
      <c r="C113" s="167"/>
      <c r="D113" s="168"/>
      <c r="E113" s="47"/>
      <c r="F113" s="42">
        <v>222140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112</v>
      </c>
      <c r="B114" s="167"/>
      <c r="C114" s="167"/>
      <c r="D114" s="168"/>
      <c r="E114" s="47"/>
      <c r="F114" s="42">
        <v>222190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113</v>
      </c>
      <c r="B115" s="167"/>
      <c r="C115" s="167"/>
      <c r="D115" s="168"/>
      <c r="E115" s="47"/>
      <c r="F115" s="42">
        <v>222200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114</v>
      </c>
      <c r="B116" s="167"/>
      <c r="C116" s="167"/>
      <c r="D116" s="168"/>
      <c r="E116" s="47"/>
      <c r="F116" s="42">
        <v>222210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115</v>
      </c>
      <c r="B117" s="167"/>
      <c r="C117" s="167"/>
      <c r="D117" s="168"/>
      <c r="E117" s="47"/>
      <c r="F117" s="42">
        <v>222220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116</v>
      </c>
      <c r="B118" s="167"/>
      <c r="C118" s="167"/>
      <c r="D118" s="168"/>
      <c r="E118" s="47"/>
      <c r="F118" s="42">
        <v>222300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117</v>
      </c>
      <c r="B119" s="167"/>
      <c r="C119" s="167"/>
      <c r="D119" s="168"/>
      <c r="E119" s="47"/>
      <c r="F119" s="42">
        <v>222400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118</v>
      </c>
      <c r="B120" s="167"/>
      <c r="C120" s="167"/>
      <c r="D120" s="168"/>
      <c r="E120" s="47"/>
      <c r="F120" s="42">
        <v>222500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119</v>
      </c>
      <c r="B121" s="167"/>
      <c r="C121" s="167"/>
      <c r="D121" s="168"/>
      <c r="E121" s="47"/>
      <c r="F121" s="42">
        <v>222600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120</v>
      </c>
      <c r="B122" s="167"/>
      <c r="C122" s="167"/>
      <c r="D122" s="168"/>
      <c r="E122" s="47"/>
      <c r="F122" s="42">
        <v>222700</v>
      </c>
      <c r="G122" s="169" t="s">
        <v>16</v>
      </c>
      <c r="H122" s="169"/>
      <c r="I122" s="44" t="s">
        <v>16</v>
      </c>
      <c r="J122" s="142">
        <f t="shared" si="34"/>
        <v>0</v>
      </c>
      <c r="K122" s="192">
        <f t="shared" si="34"/>
        <v>0</v>
      </c>
      <c r="L122" s="193"/>
      <c r="M122" s="192">
        <f t="shared" si="35"/>
        <v>0</v>
      </c>
      <c r="N122" s="193"/>
      <c r="O122" s="192">
        <f t="shared" si="36"/>
        <v>0</v>
      </c>
      <c r="P122" s="193"/>
    </row>
    <row r="123" spans="1:16" s="46" customFormat="1" hidden="1" x14ac:dyDescent="0.25">
      <c r="A123" s="166" t="s">
        <v>121</v>
      </c>
      <c r="B123" s="167"/>
      <c r="C123" s="167"/>
      <c r="D123" s="168"/>
      <c r="E123" s="47"/>
      <c r="F123" s="42">
        <v>222710</v>
      </c>
      <c r="G123" s="169" t="s">
        <v>16</v>
      </c>
      <c r="H123" s="169"/>
      <c r="I123" s="44" t="s">
        <v>16</v>
      </c>
      <c r="J123" s="142">
        <f t="shared" si="34"/>
        <v>0</v>
      </c>
      <c r="K123" s="192">
        <f t="shared" si="34"/>
        <v>0</v>
      </c>
      <c r="L123" s="193"/>
      <c r="M123" s="192">
        <f t="shared" si="35"/>
        <v>0</v>
      </c>
      <c r="N123" s="193"/>
      <c r="O123" s="192">
        <f t="shared" si="36"/>
        <v>0</v>
      </c>
      <c r="P123" s="193"/>
    </row>
    <row r="124" spans="1:16" s="46" customFormat="1" hidden="1" x14ac:dyDescent="0.25">
      <c r="A124" s="166" t="s">
        <v>122</v>
      </c>
      <c r="B124" s="167"/>
      <c r="C124" s="167"/>
      <c r="D124" s="168"/>
      <c r="E124" s="47"/>
      <c r="F124" s="42">
        <v>222720</v>
      </c>
      <c r="G124" s="169" t="s">
        <v>16</v>
      </c>
      <c r="H124" s="169"/>
      <c r="I124" s="44" t="s">
        <v>16</v>
      </c>
      <c r="J124" s="142">
        <f t="shared" ref="J124:K137" si="37">J254+J383</f>
        <v>0</v>
      </c>
      <c r="K124" s="192">
        <f t="shared" si="37"/>
        <v>0</v>
      </c>
      <c r="L124" s="193"/>
      <c r="M124" s="192">
        <f t="shared" si="35"/>
        <v>0</v>
      </c>
      <c r="N124" s="193"/>
      <c r="O124" s="192">
        <f t="shared" si="36"/>
        <v>0</v>
      </c>
      <c r="P124" s="193"/>
    </row>
    <row r="125" spans="1:16" s="46" customFormat="1" x14ac:dyDescent="0.25">
      <c r="A125" s="166" t="s">
        <v>123</v>
      </c>
      <c r="B125" s="167"/>
      <c r="C125" s="167"/>
      <c r="D125" s="168"/>
      <c r="E125" s="47"/>
      <c r="F125" s="42">
        <v>222800</v>
      </c>
      <c r="G125" s="169" t="s">
        <v>16</v>
      </c>
      <c r="H125" s="169"/>
      <c r="I125" s="44" t="s">
        <v>16</v>
      </c>
      <c r="J125" s="142">
        <f t="shared" si="37"/>
        <v>8000</v>
      </c>
      <c r="K125" s="192">
        <v>8832</v>
      </c>
      <c r="L125" s="193"/>
      <c r="M125" s="192">
        <v>9200</v>
      </c>
      <c r="N125" s="193"/>
      <c r="O125" s="192">
        <v>9900</v>
      </c>
      <c r="P125" s="193"/>
    </row>
    <row r="126" spans="1:16" s="46" customFormat="1" x14ac:dyDescent="0.25">
      <c r="A126" s="166" t="s">
        <v>123</v>
      </c>
      <c r="B126" s="167"/>
      <c r="C126" s="167"/>
      <c r="D126" s="168"/>
      <c r="E126" s="47"/>
      <c r="F126" s="42">
        <v>222810</v>
      </c>
      <c r="G126" s="169" t="s">
        <v>16</v>
      </c>
      <c r="H126" s="169"/>
      <c r="I126" s="44" t="s">
        <v>16</v>
      </c>
      <c r="J126" s="142">
        <f t="shared" si="37"/>
        <v>8000</v>
      </c>
      <c r="K126" s="192">
        <v>8833</v>
      </c>
      <c r="L126" s="193"/>
      <c r="M126" s="192">
        <v>9200</v>
      </c>
      <c r="N126" s="193"/>
      <c r="O126" s="192">
        <v>9900</v>
      </c>
      <c r="P126" s="193"/>
    </row>
    <row r="127" spans="1:16" s="46" customFormat="1" ht="24" hidden="1" customHeight="1" x14ac:dyDescent="0.25">
      <c r="A127" s="166" t="s">
        <v>124</v>
      </c>
      <c r="B127" s="167"/>
      <c r="C127" s="167"/>
      <c r="D127" s="168"/>
      <c r="E127" s="47"/>
      <c r="F127" s="42">
        <v>222820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125</v>
      </c>
      <c r="B128" s="167"/>
      <c r="C128" s="167"/>
      <c r="D128" s="168"/>
      <c r="E128" s="47"/>
      <c r="F128" s="42">
        <v>222900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126</v>
      </c>
      <c r="B129" s="167"/>
      <c r="C129" s="167"/>
      <c r="D129" s="168"/>
      <c r="E129" s="47"/>
      <c r="F129" s="42">
        <v>222910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127</v>
      </c>
      <c r="B130" s="167"/>
      <c r="C130" s="167"/>
      <c r="D130" s="168"/>
      <c r="E130" s="47"/>
      <c r="F130" s="42">
        <v>222920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128</v>
      </c>
      <c r="B131" s="167"/>
      <c r="C131" s="167"/>
      <c r="D131" s="168"/>
      <c r="E131" s="47"/>
      <c r="F131" s="42">
        <v>222930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129</v>
      </c>
      <c r="B132" s="167"/>
      <c r="C132" s="167"/>
      <c r="D132" s="168"/>
      <c r="E132" s="47"/>
      <c r="F132" s="42">
        <v>222940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130</v>
      </c>
      <c r="B133" s="167"/>
      <c r="C133" s="167"/>
      <c r="D133" s="168"/>
      <c r="E133" s="47"/>
      <c r="F133" s="42">
        <v>222950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131</v>
      </c>
      <c r="B134" s="167"/>
      <c r="C134" s="167"/>
      <c r="D134" s="168"/>
      <c r="E134" s="47"/>
      <c r="F134" s="42">
        <v>222960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132</v>
      </c>
      <c r="B135" s="167"/>
      <c r="C135" s="167"/>
      <c r="D135" s="168"/>
      <c r="E135" s="47"/>
      <c r="F135" s="42">
        <v>222970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66" t="s">
        <v>133</v>
      </c>
      <c r="B136" s="167"/>
      <c r="C136" s="167"/>
      <c r="D136" s="168"/>
      <c r="E136" s="47"/>
      <c r="F136" s="42">
        <v>222980</v>
      </c>
      <c r="G136" s="169" t="s">
        <v>16</v>
      </c>
      <c r="H136" s="169"/>
      <c r="I136" s="44" t="s">
        <v>16</v>
      </c>
      <c r="J136" s="142">
        <f t="shared" si="37"/>
        <v>0</v>
      </c>
      <c r="K136" s="192">
        <f t="shared" si="37"/>
        <v>0</v>
      </c>
      <c r="L136" s="193"/>
      <c r="M136" s="192">
        <f t="shared" si="35"/>
        <v>0</v>
      </c>
      <c r="N136" s="193"/>
      <c r="O136" s="192">
        <f t="shared" si="36"/>
        <v>0</v>
      </c>
      <c r="P136" s="193"/>
    </row>
    <row r="137" spans="1:16" s="46" customFormat="1" hidden="1" x14ac:dyDescent="0.25">
      <c r="A137" s="166" t="s">
        <v>134</v>
      </c>
      <c r="B137" s="167"/>
      <c r="C137" s="167"/>
      <c r="D137" s="168"/>
      <c r="E137" s="47"/>
      <c r="F137" s="42">
        <v>222990</v>
      </c>
      <c r="G137" s="169" t="s">
        <v>16</v>
      </c>
      <c r="H137" s="169"/>
      <c r="I137" s="44" t="s">
        <v>16</v>
      </c>
      <c r="J137" s="142">
        <f t="shared" si="37"/>
        <v>0</v>
      </c>
      <c r="K137" s="192">
        <f t="shared" si="37"/>
        <v>0</v>
      </c>
      <c r="L137" s="193"/>
      <c r="M137" s="192">
        <f t="shared" si="35"/>
        <v>0</v>
      </c>
      <c r="N137" s="193"/>
      <c r="O137" s="192">
        <f t="shared" si="36"/>
        <v>0</v>
      </c>
      <c r="P137" s="193"/>
    </row>
    <row r="138" spans="1:16" s="46" customFormat="1" hidden="1" x14ac:dyDescent="0.25">
      <c r="A138" s="174" t="s">
        <v>135</v>
      </c>
      <c r="B138" s="175"/>
      <c r="C138" s="175"/>
      <c r="D138" s="176"/>
      <c r="E138" s="37"/>
      <c r="F138" s="37">
        <v>270000</v>
      </c>
      <c r="G138" s="177" t="s">
        <v>16</v>
      </c>
      <c r="H138" s="177"/>
      <c r="I138" s="38" t="s">
        <v>16</v>
      </c>
      <c r="J138" s="141">
        <f>J139+J140</f>
        <v>0</v>
      </c>
      <c r="K138" s="199">
        <f>K139+K140</f>
        <v>0</v>
      </c>
      <c r="L138" s="200"/>
      <c r="M138" s="199">
        <f t="shared" ref="M138" si="38">M139+M140</f>
        <v>0</v>
      </c>
      <c r="N138" s="200"/>
      <c r="O138" s="199">
        <f t="shared" ref="O138" si="39">O139+O140</f>
        <v>0</v>
      </c>
      <c r="P138" s="200"/>
    </row>
    <row r="139" spans="1:16" s="46" customFormat="1" hidden="1" x14ac:dyDescent="0.25">
      <c r="A139" s="166" t="s">
        <v>136</v>
      </c>
      <c r="B139" s="167"/>
      <c r="C139" s="167"/>
      <c r="D139" s="168"/>
      <c r="E139" s="47"/>
      <c r="F139" s="42">
        <v>271000</v>
      </c>
      <c r="G139" s="169" t="s">
        <v>16</v>
      </c>
      <c r="H139" s="169"/>
      <c r="I139" s="44" t="s">
        <v>16</v>
      </c>
      <c r="J139" s="142">
        <f>J269+J398</f>
        <v>0</v>
      </c>
      <c r="K139" s="192">
        <f>K269+K398</f>
        <v>0</v>
      </c>
      <c r="L139" s="193"/>
      <c r="M139" s="192">
        <f>M269+M398</f>
        <v>0</v>
      </c>
      <c r="N139" s="193"/>
      <c r="O139" s="192">
        <f>O269+O398</f>
        <v>0</v>
      </c>
      <c r="P139" s="193"/>
    </row>
    <row r="140" spans="1:16" s="46" customFormat="1" ht="22.5" hidden="1" customHeight="1" x14ac:dyDescent="0.25">
      <c r="A140" s="166" t="s">
        <v>137</v>
      </c>
      <c r="B140" s="167"/>
      <c r="C140" s="167"/>
      <c r="D140" s="168"/>
      <c r="E140" s="49"/>
      <c r="F140" s="49">
        <v>273500</v>
      </c>
      <c r="G140" s="169" t="s">
        <v>16</v>
      </c>
      <c r="H140" s="169"/>
      <c r="I140" s="44" t="s">
        <v>16</v>
      </c>
      <c r="J140" s="142">
        <f>J270+J399</f>
        <v>0</v>
      </c>
      <c r="K140" s="192">
        <f>K270+K399</f>
        <v>0</v>
      </c>
      <c r="L140" s="193"/>
      <c r="M140" s="192">
        <f>M270+M399</f>
        <v>0</v>
      </c>
      <c r="N140" s="193"/>
      <c r="O140" s="192">
        <f>O270+O399</f>
        <v>0</v>
      </c>
      <c r="P140" s="193"/>
    </row>
    <row r="141" spans="1:16" s="46" customFormat="1" hidden="1" x14ac:dyDescent="0.25">
      <c r="A141" s="174" t="s">
        <v>138</v>
      </c>
      <c r="B141" s="175"/>
      <c r="C141" s="175"/>
      <c r="D141" s="176"/>
      <c r="E141" s="50"/>
      <c r="F141" s="51">
        <v>280000</v>
      </c>
      <c r="G141" s="177" t="s">
        <v>16</v>
      </c>
      <c r="H141" s="177"/>
      <c r="I141" s="38" t="s">
        <v>16</v>
      </c>
      <c r="J141" s="141">
        <f>SUM(J142:J154)</f>
        <v>0</v>
      </c>
      <c r="K141" s="199">
        <f>SUM(K142:L154)</f>
        <v>0</v>
      </c>
      <c r="L141" s="200"/>
      <c r="M141" s="199">
        <f t="shared" ref="M141" si="40">SUM(M142:N154)</f>
        <v>0</v>
      </c>
      <c r="N141" s="200"/>
      <c r="O141" s="199">
        <f t="shared" ref="O141" si="41">SUM(O142:P154)</f>
        <v>0</v>
      </c>
      <c r="P141" s="200"/>
    </row>
    <row r="142" spans="1:16" s="46" customFormat="1" hidden="1" x14ac:dyDescent="0.25">
      <c r="A142" s="166" t="s">
        <v>139</v>
      </c>
      <c r="B142" s="167"/>
      <c r="C142" s="167"/>
      <c r="D142" s="168"/>
      <c r="E142" s="47"/>
      <c r="F142" s="42">
        <v>281000</v>
      </c>
      <c r="G142" s="169" t="s">
        <v>16</v>
      </c>
      <c r="H142" s="169"/>
      <c r="I142" s="44" t="s">
        <v>16</v>
      </c>
      <c r="J142" s="142">
        <f t="shared" ref="J142:K157" si="42">J272+J401</f>
        <v>0</v>
      </c>
      <c r="K142" s="192">
        <f t="shared" si="42"/>
        <v>0</v>
      </c>
      <c r="L142" s="193"/>
      <c r="M142" s="192">
        <f t="shared" ref="M142:M160" si="43">M272+M401</f>
        <v>0</v>
      </c>
      <c r="N142" s="193"/>
      <c r="O142" s="192">
        <f t="shared" ref="O142:O160" si="44">O272+O401</f>
        <v>0</v>
      </c>
      <c r="P142" s="193"/>
    </row>
    <row r="143" spans="1:16" s="46" customFormat="1" hidden="1" x14ac:dyDescent="0.25">
      <c r="A143" s="166" t="s">
        <v>140</v>
      </c>
      <c r="B143" s="167"/>
      <c r="C143" s="167"/>
      <c r="D143" s="168"/>
      <c r="E143" s="47"/>
      <c r="F143" s="42">
        <v>281200</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141</v>
      </c>
      <c r="B144" s="167"/>
      <c r="C144" s="167"/>
      <c r="D144" s="168"/>
      <c r="E144" s="47"/>
      <c r="F144" s="42">
        <v>281210</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142</v>
      </c>
      <c r="B145" s="167"/>
      <c r="C145" s="167"/>
      <c r="D145" s="168"/>
      <c r="E145" s="47"/>
      <c r="F145" s="42">
        <v>281211</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143</v>
      </c>
      <c r="B146" s="167"/>
      <c r="C146" s="167"/>
      <c r="D146" s="168"/>
      <c r="E146" s="47"/>
      <c r="F146" s="42">
        <v>281212</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144</v>
      </c>
      <c r="B147" s="167"/>
      <c r="C147" s="167"/>
      <c r="D147" s="168"/>
      <c r="E147" s="47"/>
      <c r="F147" s="42">
        <v>281220</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145</v>
      </c>
      <c r="B148" s="167"/>
      <c r="C148" s="167"/>
      <c r="D148" s="168"/>
      <c r="E148" s="47"/>
      <c r="F148" s="42">
        <v>281221</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146</v>
      </c>
      <c r="B149" s="167"/>
      <c r="C149" s="167"/>
      <c r="D149" s="168"/>
      <c r="E149" s="47"/>
      <c r="F149" s="42">
        <v>281222</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147</v>
      </c>
      <c r="B150" s="167"/>
      <c r="C150" s="167"/>
      <c r="D150" s="168"/>
      <c r="E150" s="47"/>
      <c r="F150" s="42">
        <v>281230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148</v>
      </c>
      <c r="B151" s="167"/>
      <c r="C151" s="167"/>
      <c r="D151" s="168"/>
      <c r="E151" s="47"/>
      <c r="F151" s="42">
        <v>281800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149</v>
      </c>
      <c r="B152" s="167"/>
      <c r="C152" s="167"/>
      <c r="D152" s="168"/>
      <c r="E152" s="47"/>
      <c r="F152" s="42">
        <v>281900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66" t="s">
        <v>150</v>
      </c>
      <c r="B153" s="167"/>
      <c r="C153" s="167"/>
      <c r="D153" s="168"/>
      <c r="E153" s="47"/>
      <c r="F153" s="42">
        <v>282000</v>
      </c>
      <c r="G153" s="169" t="s">
        <v>16</v>
      </c>
      <c r="H153" s="169"/>
      <c r="I153" s="44" t="s">
        <v>16</v>
      </c>
      <c r="J153" s="142">
        <f t="shared" si="42"/>
        <v>0</v>
      </c>
      <c r="K153" s="192">
        <f t="shared" si="42"/>
        <v>0</v>
      </c>
      <c r="L153" s="193"/>
      <c r="M153" s="192">
        <f t="shared" si="43"/>
        <v>0</v>
      </c>
      <c r="N153" s="193"/>
      <c r="O153" s="192">
        <f t="shared" si="44"/>
        <v>0</v>
      </c>
      <c r="P153" s="193"/>
    </row>
    <row r="154" spans="1:16" s="46" customFormat="1" hidden="1" x14ac:dyDescent="0.25">
      <c r="A154" s="166" t="s">
        <v>151</v>
      </c>
      <c r="B154" s="167"/>
      <c r="C154" s="167"/>
      <c r="D154" s="168"/>
      <c r="E154" s="47"/>
      <c r="F154" s="42">
        <v>282100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74" t="s">
        <v>152</v>
      </c>
      <c r="B155" s="175"/>
      <c r="C155" s="175"/>
      <c r="D155" s="176"/>
      <c r="E155" s="41"/>
      <c r="F155" s="37">
        <v>290000</v>
      </c>
      <c r="G155" s="177" t="s">
        <v>16</v>
      </c>
      <c r="H155" s="177"/>
      <c r="I155" s="38" t="s">
        <v>16</v>
      </c>
      <c r="J155" s="141">
        <f t="shared" si="42"/>
        <v>0</v>
      </c>
      <c r="K155" s="199">
        <f t="shared" si="42"/>
        <v>0</v>
      </c>
      <c r="L155" s="200"/>
      <c r="M155" s="199">
        <f t="shared" si="43"/>
        <v>0</v>
      </c>
      <c r="N155" s="200"/>
      <c r="O155" s="199">
        <f t="shared" si="44"/>
        <v>0</v>
      </c>
      <c r="P155" s="200"/>
    </row>
    <row r="156" spans="1:16" s="46" customFormat="1" hidden="1" x14ac:dyDescent="0.25">
      <c r="A156" s="166" t="s">
        <v>153</v>
      </c>
      <c r="B156" s="167"/>
      <c r="C156" s="167"/>
      <c r="D156" s="168"/>
      <c r="E156" s="47"/>
      <c r="F156" s="42">
        <v>292220</v>
      </c>
      <c r="G156" s="169" t="s">
        <v>16</v>
      </c>
      <c r="H156" s="169"/>
      <c r="I156" s="44" t="s">
        <v>16</v>
      </c>
      <c r="J156" s="142">
        <f t="shared" si="42"/>
        <v>0</v>
      </c>
      <c r="K156" s="192">
        <f t="shared" si="42"/>
        <v>0</v>
      </c>
      <c r="L156" s="193"/>
      <c r="M156" s="192">
        <f t="shared" si="43"/>
        <v>0</v>
      </c>
      <c r="N156" s="193"/>
      <c r="O156" s="192">
        <f t="shared" si="44"/>
        <v>0</v>
      </c>
      <c r="P156" s="193"/>
    </row>
    <row r="157" spans="1:16" s="46" customFormat="1" hidden="1" x14ac:dyDescent="0.25">
      <c r="A157" s="166" t="s">
        <v>154</v>
      </c>
      <c r="B157" s="167"/>
      <c r="C157" s="167"/>
      <c r="D157" s="168"/>
      <c r="E157" s="48"/>
      <c r="F157" s="42">
        <v>300000</v>
      </c>
      <c r="G157" s="169" t="s">
        <v>16</v>
      </c>
      <c r="H157" s="169"/>
      <c r="I157" s="44" t="s">
        <v>16</v>
      </c>
      <c r="J157" s="142">
        <f t="shared" si="42"/>
        <v>0</v>
      </c>
      <c r="K157" s="192">
        <f t="shared" si="42"/>
        <v>0</v>
      </c>
      <c r="L157" s="193"/>
      <c r="M157" s="192">
        <f t="shared" si="43"/>
        <v>0</v>
      </c>
      <c r="N157" s="193"/>
      <c r="O157" s="192">
        <f t="shared" si="44"/>
        <v>0</v>
      </c>
      <c r="P157" s="193"/>
    </row>
    <row r="158" spans="1:16" s="46" customFormat="1" hidden="1" x14ac:dyDescent="0.25">
      <c r="A158" s="166" t="s">
        <v>155</v>
      </c>
      <c r="B158" s="167"/>
      <c r="C158" s="167"/>
      <c r="D158" s="168"/>
      <c r="E158" s="52"/>
      <c r="F158" s="42">
        <v>300000</v>
      </c>
      <c r="G158" s="169" t="s">
        <v>16</v>
      </c>
      <c r="H158" s="169"/>
      <c r="I158" s="44" t="s">
        <v>16</v>
      </c>
      <c r="J158" s="142">
        <f t="shared" ref="J158:K160" si="45">J288+J417</f>
        <v>0</v>
      </c>
      <c r="K158" s="192">
        <f t="shared" si="45"/>
        <v>0</v>
      </c>
      <c r="L158" s="193"/>
      <c r="M158" s="192">
        <f t="shared" si="43"/>
        <v>0</v>
      </c>
      <c r="N158" s="193"/>
      <c r="O158" s="192">
        <f t="shared" si="44"/>
        <v>0</v>
      </c>
      <c r="P158" s="193"/>
    </row>
    <row r="159" spans="1:16" s="46" customFormat="1" hidden="1" x14ac:dyDescent="0.25">
      <c r="A159" s="166" t="s">
        <v>156</v>
      </c>
      <c r="B159" s="167"/>
      <c r="C159" s="167"/>
      <c r="D159" s="168"/>
      <c r="E159" s="52"/>
      <c r="F159" s="42">
        <v>319000</v>
      </c>
      <c r="G159" s="169" t="s">
        <v>16</v>
      </c>
      <c r="H159" s="169"/>
      <c r="I159" s="44" t="s">
        <v>16</v>
      </c>
      <c r="J159" s="142">
        <f t="shared" si="45"/>
        <v>0</v>
      </c>
      <c r="K159" s="192">
        <f t="shared" si="45"/>
        <v>0</v>
      </c>
      <c r="L159" s="193"/>
      <c r="M159" s="192">
        <f t="shared" si="43"/>
        <v>0</v>
      </c>
      <c r="N159" s="193"/>
      <c r="O159" s="192">
        <f t="shared" si="44"/>
        <v>0</v>
      </c>
      <c r="P159" s="193"/>
    </row>
    <row r="160" spans="1:16" s="46" customFormat="1" hidden="1" x14ac:dyDescent="0.25">
      <c r="A160" s="166" t="s">
        <v>157</v>
      </c>
      <c r="B160" s="167"/>
      <c r="C160" s="167"/>
      <c r="D160" s="168"/>
      <c r="E160" s="47"/>
      <c r="F160" s="42">
        <v>350000</v>
      </c>
      <c r="G160" s="169" t="s">
        <v>16</v>
      </c>
      <c r="H160" s="169"/>
      <c r="I160" s="44" t="s">
        <v>16</v>
      </c>
      <c r="J160" s="142">
        <f t="shared" si="45"/>
        <v>0</v>
      </c>
      <c r="K160" s="192">
        <f t="shared" si="45"/>
        <v>0</v>
      </c>
      <c r="L160" s="193"/>
      <c r="M160" s="192">
        <f t="shared" si="43"/>
        <v>0</v>
      </c>
      <c r="N160" s="193"/>
      <c r="O160" s="192">
        <f t="shared" si="44"/>
        <v>0</v>
      </c>
      <c r="P160" s="193"/>
    </row>
    <row r="161" spans="1:16" s="46" customFormat="1" hidden="1" x14ac:dyDescent="0.25">
      <c r="A161" s="174" t="s">
        <v>158</v>
      </c>
      <c r="B161" s="175"/>
      <c r="C161" s="175"/>
      <c r="D161" s="176"/>
      <c r="E161" s="41"/>
      <c r="F161" s="37">
        <v>310000</v>
      </c>
      <c r="G161" s="177" t="s">
        <v>16</v>
      </c>
      <c r="H161" s="177"/>
      <c r="I161" s="38" t="s">
        <v>16</v>
      </c>
      <c r="J161" s="141">
        <f>SUM(J162:J191)</f>
        <v>0</v>
      </c>
      <c r="K161" s="199">
        <f>SUM(K162:L191)</f>
        <v>0</v>
      </c>
      <c r="L161" s="200"/>
      <c r="M161" s="199">
        <f t="shared" ref="M161" si="46">SUM(M162:N191)</f>
        <v>0</v>
      </c>
      <c r="N161" s="200"/>
      <c r="O161" s="199">
        <f t="shared" ref="O161" si="47">SUM(O162:P191)</f>
        <v>0</v>
      </c>
      <c r="P161" s="200"/>
    </row>
    <row r="162" spans="1:16" s="46" customFormat="1" hidden="1" x14ac:dyDescent="0.25">
      <c r="A162" s="166" t="s">
        <v>159</v>
      </c>
      <c r="B162" s="167"/>
      <c r="C162" s="167"/>
      <c r="D162" s="168"/>
      <c r="E162" s="47"/>
      <c r="F162" s="42">
        <v>311000</v>
      </c>
      <c r="G162" s="169" t="s">
        <v>16</v>
      </c>
      <c r="H162" s="169"/>
      <c r="I162" s="44" t="s">
        <v>16</v>
      </c>
      <c r="J162" s="142">
        <f t="shared" ref="J162:K177" si="48">J292+J421</f>
        <v>0</v>
      </c>
      <c r="K162" s="192">
        <f t="shared" si="48"/>
        <v>0</v>
      </c>
      <c r="L162" s="193"/>
      <c r="M162" s="192">
        <f t="shared" ref="M162:M191" si="49">M292+M421</f>
        <v>0</v>
      </c>
      <c r="N162" s="193"/>
      <c r="O162" s="192">
        <f t="shared" ref="O162:O191" si="50">O292+O421</f>
        <v>0</v>
      </c>
      <c r="P162" s="193"/>
    </row>
    <row r="163" spans="1:16" s="46" customFormat="1" hidden="1" x14ac:dyDescent="0.25">
      <c r="A163" s="166" t="s">
        <v>160</v>
      </c>
      <c r="B163" s="167"/>
      <c r="C163" s="167"/>
      <c r="D163" s="168"/>
      <c r="E163" s="47"/>
      <c r="F163" s="42">
        <v>311100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161</v>
      </c>
      <c r="B164" s="167"/>
      <c r="C164" s="167"/>
      <c r="D164" s="168"/>
      <c r="E164" s="47"/>
      <c r="F164" s="42">
        <v>311110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162</v>
      </c>
      <c r="B165" s="167"/>
      <c r="C165" s="167"/>
      <c r="D165" s="168"/>
      <c r="E165" s="47"/>
      <c r="F165" s="42">
        <v>311120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163</v>
      </c>
      <c r="B166" s="167"/>
      <c r="C166" s="167"/>
      <c r="D166" s="168"/>
      <c r="E166" s="47"/>
      <c r="F166" s="42">
        <v>311210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164</v>
      </c>
      <c r="B167" s="167"/>
      <c r="C167" s="167"/>
      <c r="D167" s="168"/>
      <c r="E167" s="47"/>
      <c r="F167" s="42">
        <v>312120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165</v>
      </c>
      <c r="B168" s="167"/>
      <c r="C168" s="167"/>
      <c r="D168" s="168"/>
      <c r="E168" s="47"/>
      <c r="F168" s="42">
        <v>313000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166</v>
      </c>
      <c r="B169" s="167"/>
      <c r="C169" s="167"/>
      <c r="D169" s="168"/>
      <c r="E169" s="47"/>
      <c r="F169" s="42">
        <v>313100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167</v>
      </c>
      <c r="B170" s="167"/>
      <c r="C170" s="167"/>
      <c r="D170" s="168"/>
      <c r="E170" s="47"/>
      <c r="F170" s="42">
        <v>313110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168</v>
      </c>
      <c r="B171" s="167"/>
      <c r="C171" s="167"/>
      <c r="D171" s="168"/>
      <c r="E171" s="47"/>
      <c r="F171" s="42">
        <v>313120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169</v>
      </c>
      <c r="B172" s="167"/>
      <c r="C172" s="167"/>
      <c r="D172" s="168"/>
      <c r="E172" s="47"/>
      <c r="F172" s="42">
        <v>313200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170</v>
      </c>
      <c r="B173" s="167"/>
      <c r="C173" s="167"/>
      <c r="D173" s="168"/>
      <c r="E173" s="47"/>
      <c r="F173" s="42">
        <v>313210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171</v>
      </c>
      <c r="B174" s="167"/>
      <c r="C174" s="167"/>
      <c r="D174" s="168"/>
      <c r="E174" s="47"/>
      <c r="F174" s="42">
        <v>314000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172</v>
      </c>
      <c r="B175" s="167"/>
      <c r="C175" s="167"/>
      <c r="D175" s="168"/>
      <c r="E175" s="47"/>
      <c r="F175" s="42">
        <v>314110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173</v>
      </c>
      <c r="B176" s="167"/>
      <c r="C176" s="167"/>
      <c r="D176" s="168"/>
      <c r="E176" s="47"/>
      <c r="F176" s="42">
        <v>314120</v>
      </c>
      <c r="G176" s="169" t="s">
        <v>16</v>
      </c>
      <c r="H176" s="169"/>
      <c r="I176" s="44" t="s">
        <v>16</v>
      </c>
      <c r="J176" s="142">
        <f t="shared" si="48"/>
        <v>0</v>
      </c>
      <c r="K176" s="192">
        <f t="shared" si="48"/>
        <v>0</v>
      </c>
      <c r="L176" s="193"/>
      <c r="M176" s="192">
        <f t="shared" si="49"/>
        <v>0</v>
      </c>
      <c r="N176" s="193"/>
      <c r="O176" s="192">
        <f t="shared" si="50"/>
        <v>0</v>
      </c>
      <c r="P176" s="193"/>
    </row>
    <row r="177" spans="1:16" s="46" customFormat="1" hidden="1" x14ac:dyDescent="0.25">
      <c r="A177" s="166" t="s">
        <v>174</v>
      </c>
      <c r="B177" s="167"/>
      <c r="C177" s="167"/>
      <c r="D177" s="168"/>
      <c r="E177" s="47"/>
      <c r="F177" s="42">
        <v>314200</v>
      </c>
      <c r="G177" s="169" t="s">
        <v>16</v>
      </c>
      <c r="H177" s="169"/>
      <c r="I177" s="44" t="s">
        <v>16</v>
      </c>
      <c r="J177" s="142">
        <f t="shared" si="48"/>
        <v>0</v>
      </c>
      <c r="K177" s="192">
        <f t="shared" si="48"/>
        <v>0</v>
      </c>
      <c r="L177" s="193"/>
      <c r="M177" s="192">
        <f t="shared" si="49"/>
        <v>0</v>
      </c>
      <c r="N177" s="193"/>
      <c r="O177" s="192">
        <f t="shared" si="50"/>
        <v>0</v>
      </c>
      <c r="P177" s="193"/>
    </row>
    <row r="178" spans="1:16" s="46" customFormat="1" hidden="1" x14ac:dyDescent="0.25">
      <c r="A178" s="166" t="s">
        <v>175</v>
      </c>
      <c r="B178" s="167"/>
      <c r="C178" s="167"/>
      <c r="D178" s="168"/>
      <c r="E178" s="47"/>
      <c r="F178" s="42">
        <v>315000</v>
      </c>
      <c r="G178" s="169" t="s">
        <v>16</v>
      </c>
      <c r="H178" s="169"/>
      <c r="I178" s="44" t="s">
        <v>16</v>
      </c>
      <c r="J178" s="142">
        <f t="shared" ref="J178:K191" si="51">J308+J437</f>
        <v>0</v>
      </c>
      <c r="K178" s="192">
        <f t="shared" si="51"/>
        <v>0</v>
      </c>
      <c r="L178" s="193"/>
      <c r="M178" s="192">
        <f t="shared" si="49"/>
        <v>0</v>
      </c>
      <c r="N178" s="193"/>
      <c r="O178" s="192">
        <f t="shared" si="50"/>
        <v>0</v>
      </c>
      <c r="P178" s="193"/>
    </row>
    <row r="179" spans="1:16" s="46" customFormat="1" hidden="1" x14ac:dyDescent="0.25">
      <c r="A179" s="166" t="s">
        <v>176</v>
      </c>
      <c r="B179" s="167"/>
      <c r="C179" s="167"/>
      <c r="D179" s="168"/>
      <c r="E179" s="49"/>
      <c r="F179" s="49">
        <v>315110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177</v>
      </c>
      <c r="B180" s="167"/>
      <c r="C180" s="167"/>
      <c r="D180" s="168"/>
      <c r="E180" s="49"/>
      <c r="F180" s="49">
        <v>315120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178</v>
      </c>
      <c r="B181" s="167"/>
      <c r="C181" s="167"/>
      <c r="D181" s="168"/>
      <c r="E181" s="49"/>
      <c r="F181" s="49">
        <v>316000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179</v>
      </c>
      <c r="B182" s="167"/>
      <c r="C182" s="167"/>
      <c r="D182" s="168"/>
      <c r="E182" s="47"/>
      <c r="F182" s="42">
        <v>316110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180</v>
      </c>
      <c r="B183" s="167"/>
      <c r="C183" s="167"/>
      <c r="D183" s="168"/>
      <c r="E183" s="49"/>
      <c r="F183" s="49">
        <v>316120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181</v>
      </c>
      <c r="B184" s="167"/>
      <c r="C184" s="167"/>
      <c r="D184" s="168"/>
      <c r="E184" s="47"/>
      <c r="F184" s="42">
        <v>316210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182</v>
      </c>
      <c r="B185" s="167"/>
      <c r="C185" s="167"/>
      <c r="D185" s="168"/>
      <c r="E185" s="47"/>
      <c r="F185" s="42">
        <v>317000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183</v>
      </c>
      <c r="B186" s="167"/>
      <c r="C186" s="167"/>
      <c r="D186" s="168"/>
      <c r="E186" s="47"/>
      <c r="F186" s="42">
        <v>318000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184</v>
      </c>
      <c r="B187" s="167"/>
      <c r="C187" s="167"/>
      <c r="D187" s="168"/>
      <c r="E187" s="49"/>
      <c r="F187" s="49">
        <v>318110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185</v>
      </c>
      <c r="B188" s="167"/>
      <c r="C188" s="167"/>
      <c r="D188" s="168"/>
      <c r="E188" s="47"/>
      <c r="F188" s="42">
        <v>318120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186</v>
      </c>
      <c r="B189" s="167"/>
      <c r="C189" s="167"/>
      <c r="D189" s="168"/>
      <c r="E189" s="47"/>
      <c r="F189" s="42">
        <v>319000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66" t="s">
        <v>187</v>
      </c>
      <c r="B190" s="167"/>
      <c r="C190" s="167"/>
      <c r="D190" s="168"/>
      <c r="E190" s="47"/>
      <c r="F190" s="42">
        <v>319100</v>
      </c>
      <c r="G190" s="169" t="s">
        <v>16</v>
      </c>
      <c r="H190" s="169"/>
      <c r="I190" s="44" t="s">
        <v>16</v>
      </c>
      <c r="J190" s="142">
        <f t="shared" si="51"/>
        <v>0</v>
      </c>
      <c r="K190" s="192">
        <f t="shared" si="51"/>
        <v>0</v>
      </c>
      <c r="L190" s="193"/>
      <c r="M190" s="192">
        <f t="shared" si="49"/>
        <v>0</v>
      </c>
      <c r="N190" s="193"/>
      <c r="O190" s="192">
        <f t="shared" si="50"/>
        <v>0</v>
      </c>
      <c r="P190" s="193"/>
    </row>
    <row r="191" spans="1:16" s="46" customFormat="1" hidden="1" x14ac:dyDescent="0.25">
      <c r="A191" s="166" t="s">
        <v>188</v>
      </c>
      <c r="B191" s="167"/>
      <c r="C191" s="167"/>
      <c r="D191" s="168"/>
      <c r="E191" s="47"/>
      <c r="F191" s="42">
        <v>319200</v>
      </c>
      <c r="G191" s="169" t="s">
        <v>16</v>
      </c>
      <c r="H191" s="169"/>
      <c r="I191" s="44" t="s">
        <v>16</v>
      </c>
      <c r="J191" s="142">
        <f t="shared" si="51"/>
        <v>0</v>
      </c>
      <c r="K191" s="192">
        <f t="shared" si="51"/>
        <v>0</v>
      </c>
      <c r="L191" s="193"/>
      <c r="M191" s="192">
        <f t="shared" si="49"/>
        <v>0</v>
      </c>
      <c r="N191" s="193"/>
      <c r="O191" s="192">
        <f t="shared" si="50"/>
        <v>0</v>
      </c>
      <c r="P191" s="193"/>
    </row>
    <row r="192" spans="1:16" s="46" customFormat="1" hidden="1" x14ac:dyDescent="0.25">
      <c r="A192" s="174" t="s">
        <v>189</v>
      </c>
      <c r="B192" s="175"/>
      <c r="C192" s="175"/>
      <c r="D192" s="176"/>
      <c r="E192" s="50"/>
      <c r="F192" s="51">
        <v>330000</v>
      </c>
      <c r="G192" s="177" t="s">
        <v>16</v>
      </c>
      <c r="H192" s="177"/>
      <c r="I192" s="38" t="s">
        <v>16</v>
      </c>
      <c r="J192" s="141">
        <f>SUM(J193:J212)</f>
        <v>0</v>
      </c>
      <c r="K192" s="199">
        <f>SUM(K193:L212)</f>
        <v>0</v>
      </c>
      <c r="L192" s="200"/>
      <c r="M192" s="199">
        <f t="shared" ref="M192" si="52">SUM(M193:N212)</f>
        <v>0</v>
      </c>
      <c r="N192" s="200"/>
      <c r="O192" s="199">
        <f t="shared" ref="O192" si="53">SUM(O193:P212)</f>
        <v>0</v>
      </c>
      <c r="P192" s="200"/>
    </row>
    <row r="193" spans="1:16" s="46" customFormat="1" hidden="1" x14ac:dyDescent="0.25">
      <c r="A193" s="166" t="s">
        <v>190</v>
      </c>
      <c r="B193" s="167"/>
      <c r="C193" s="167"/>
      <c r="D193" s="168"/>
      <c r="E193" s="47"/>
      <c r="F193" s="42">
        <v>331000</v>
      </c>
      <c r="G193" s="169" t="s">
        <v>16</v>
      </c>
      <c r="H193" s="169"/>
      <c r="I193" s="44" t="s">
        <v>16</v>
      </c>
      <c r="J193" s="142">
        <f t="shared" ref="J193:K208" si="54">J323+J452</f>
        <v>0</v>
      </c>
      <c r="K193" s="192">
        <f t="shared" si="54"/>
        <v>0</v>
      </c>
      <c r="L193" s="193"/>
      <c r="M193" s="192">
        <f t="shared" ref="M193:M212" si="55">M323+M452</f>
        <v>0</v>
      </c>
      <c r="N193" s="193"/>
      <c r="O193" s="192">
        <f t="shared" ref="O193:O212" si="56">O323+O452</f>
        <v>0</v>
      </c>
      <c r="P193" s="193"/>
    </row>
    <row r="194" spans="1:16" s="46" customFormat="1" hidden="1" x14ac:dyDescent="0.25">
      <c r="A194" s="166" t="s">
        <v>191</v>
      </c>
      <c r="B194" s="167"/>
      <c r="C194" s="167"/>
      <c r="D194" s="168"/>
      <c r="E194" s="47"/>
      <c r="F194" s="42">
        <v>331110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192</v>
      </c>
      <c r="B195" s="167"/>
      <c r="C195" s="167"/>
      <c r="D195" s="168"/>
      <c r="E195" s="49"/>
      <c r="F195" s="49">
        <v>331210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193</v>
      </c>
      <c r="B196" s="167"/>
      <c r="C196" s="167"/>
      <c r="D196" s="168"/>
      <c r="E196" s="49"/>
      <c r="F196" s="49">
        <v>332000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194</v>
      </c>
      <c r="B197" s="167"/>
      <c r="C197" s="167"/>
      <c r="D197" s="168"/>
      <c r="E197" s="49"/>
      <c r="F197" s="49">
        <v>332110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195</v>
      </c>
      <c r="B198" s="167"/>
      <c r="C198" s="167"/>
      <c r="D198" s="168"/>
      <c r="E198" s="47"/>
      <c r="F198" s="42">
        <v>332210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196</v>
      </c>
      <c r="B199" s="167"/>
      <c r="C199" s="167"/>
      <c r="D199" s="168"/>
      <c r="E199" s="47"/>
      <c r="F199" s="42">
        <v>333000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197</v>
      </c>
      <c r="B200" s="167"/>
      <c r="C200" s="167"/>
      <c r="D200" s="168"/>
      <c r="E200" s="47"/>
      <c r="F200" s="42">
        <v>333100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198</v>
      </c>
      <c r="B201" s="167"/>
      <c r="C201" s="167"/>
      <c r="D201" s="168"/>
      <c r="E201" s="47"/>
      <c r="F201" s="42">
        <v>333110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199</v>
      </c>
      <c r="B202" s="167"/>
      <c r="C202" s="167"/>
      <c r="D202" s="168"/>
      <c r="E202" s="47"/>
      <c r="F202" s="42">
        <v>334000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200</v>
      </c>
      <c r="B203" s="167"/>
      <c r="C203" s="167"/>
      <c r="D203" s="168"/>
      <c r="E203" s="47"/>
      <c r="F203" s="42">
        <v>334110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201</v>
      </c>
      <c r="B204" s="167"/>
      <c r="C204" s="167"/>
      <c r="D204" s="168"/>
      <c r="E204" s="47"/>
      <c r="F204" s="42">
        <v>335000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202</v>
      </c>
      <c r="B205" s="167"/>
      <c r="C205" s="167"/>
      <c r="D205" s="168"/>
      <c r="E205" s="47"/>
      <c r="F205" s="42">
        <v>335110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203</v>
      </c>
      <c r="B206" s="167"/>
      <c r="C206" s="167"/>
      <c r="D206" s="168"/>
      <c r="E206" s="47"/>
      <c r="F206" s="42">
        <v>336000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204</v>
      </c>
      <c r="B207" s="167"/>
      <c r="C207" s="167"/>
      <c r="D207" s="168"/>
      <c r="E207" s="47"/>
      <c r="F207" s="42">
        <v>336100</v>
      </c>
      <c r="G207" s="169" t="s">
        <v>16</v>
      </c>
      <c r="H207" s="169"/>
      <c r="I207" s="44" t="s">
        <v>16</v>
      </c>
      <c r="J207" s="142">
        <f t="shared" si="54"/>
        <v>0</v>
      </c>
      <c r="K207" s="192">
        <f t="shared" si="54"/>
        <v>0</v>
      </c>
      <c r="L207" s="193"/>
      <c r="M207" s="192">
        <f t="shared" si="55"/>
        <v>0</v>
      </c>
      <c r="N207" s="193"/>
      <c r="O207" s="192">
        <f t="shared" si="56"/>
        <v>0</v>
      </c>
      <c r="P207" s="193"/>
    </row>
    <row r="208" spans="1:16" s="46" customFormat="1" hidden="1" x14ac:dyDescent="0.25">
      <c r="A208" s="166" t="s">
        <v>205</v>
      </c>
      <c r="B208" s="167"/>
      <c r="C208" s="167"/>
      <c r="D208" s="168"/>
      <c r="E208" s="47"/>
      <c r="F208" s="42">
        <v>336110</v>
      </c>
      <c r="G208" s="169" t="s">
        <v>16</v>
      </c>
      <c r="H208" s="169"/>
      <c r="I208" s="44" t="s">
        <v>16</v>
      </c>
      <c r="J208" s="142">
        <f t="shared" si="54"/>
        <v>0</v>
      </c>
      <c r="K208" s="192">
        <f t="shared" si="54"/>
        <v>0</v>
      </c>
      <c r="L208" s="193"/>
      <c r="M208" s="192">
        <f t="shared" si="55"/>
        <v>0</v>
      </c>
      <c r="N208" s="193"/>
      <c r="O208" s="192">
        <f t="shared" si="56"/>
        <v>0</v>
      </c>
      <c r="P208" s="193"/>
    </row>
    <row r="209" spans="1:16" s="46" customFormat="1" hidden="1" x14ac:dyDescent="0.25">
      <c r="A209" s="166" t="s">
        <v>206</v>
      </c>
      <c r="B209" s="167"/>
      <c r="C209" s="167"/>
      <c r="D209" s="168"/>
      <c r="E209" s="49"/>
      <c r="F209" s="49">
        <v>337000</v>
      </c>
      <c r="G209" s="169" t="s">
        <v>16</v>
      </c>
      <c r="H209" s="169"/>
      <c r="I209" s="44" t="s">
        <v>16</v>
      </c>
      <c r="J209" s="142">
        <f t="shared" ref="J209:K212" si="57">J339+J468</f>
        <v>0</v>
      </c>
      <c r="K209" s="192">
        <f t="shared" si="57"/>
        <v>0</v>
      </c>
      <c r="L209" s="193"/>
      <c r="M209" s="192">
        <f t="shared" si="55"/>
        <v>0</v>
      </c>
      <c r="N209" s="193"/>
      <c r="O209" s="192">
        <f t="shared" si="56"/>
        <v>0</v>
      </c>
      <c r="P209" s="193"/>
    </row>
    <row r="210" spans="1:16" s="53" customFormat="1" hidden="1" x14ac:dyDescent="0.25">
      <c r="A210" s="166" t="s">
        <v>207</v>
      </c>
      <c r="B210" s="167"/>
      <c r="C210" s="167"/>
      <c r="D210" s="168"/>
      <c r="E210" s="47"/>
      <c r="F210" s="42">
        <v>337110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hidden="1" x14ac:dyDescent="0.25">
      <c r="A211" s="166" t="s">
        <v>208</v>
      </c>
      <c r="B211" s="167"/>
      <c r="C211" s="167"/>
      <c r="D211" s="168"/>
      <c r="E211" s="49"/>
      <c r="F211" s="49">
        <v>338000</v>
      </c>
      <c r="G211" s="169" t="s">
        <v>16</v>
      </c>
      <c r="H211" s="169"/>
      <c r="I211" s="44" t="s">
        <v>16</v>
      </c>
      <c r="J211" s="142">
        <f t="shared" si="57"/>
        <v>0</v>
      </c>
      <c r="K211" s="192">
        <f t="shared" si="57"/>
        <v>0</v>
      </c>
      <c r="L211" s="193"/>
      <c r="M211" s="192">
        <f t="shared" si="55"/>
        <v>0</v>
      </c>
      <c r="N211" s="193"/>
      <c r="O211" s="192">
        <f t="shared" si="56"/>
        <v>0</v>
      </c>
      <c r="P211" s="193"/>
    </row>
    <row r="212" spans="1:16" s="53" customFormat="1" hidden="1" x14ac:dyDescent="0.25">
      <c r="A212" s="166" t="s">
        <v>209</v>
      </c>
      <c r="B212" s="167"/>
      <c r="C212" s="167"/>
      <c r="D212" s="168"/>
      <c r="E212" s="47"/>
      <c r="F212" s="42">
        <v>338110</v>
      </c>
      <c r="G212" s="169" t="s">
        <v>16</v>
      </c>
      <c r="H212" s="169"/>
      <c r="I212" s="44" t="s">
        <v>16</v>
      </c>
      <c r="J212" s="142">
        <f t="shared" si="57"/>
        <v>0</v>
      </c>
      <c r="K212" s="192">
        <f t="shared" si="57"/>
        <v>0</v>
      </c>
      <c r="L212" s="193"/>
      <c r="M212" s="192">
        <f t="shared" si="55"/>
        <v>0</v>
      </c>
      <c r="N212" s="193"/>
      <c r="O212" s="192">
        <f t="shared" si="56"/>
        <v>0</v>
      </c>
      <c r="P212" s="193"/>
    </row>
    <row r="213" spans="1:16" s="53" customFormat="1" ht="32.25" customHeight="1" x14ac:dyDescent="0.25">
      <c r="A213" s="292"/>
      <c r="B213" s="293"/>
      <c r="C213" s="293"/>
      <c r="D213" s="294"/>
      <c r="E213" s="124"/>
      <c r="F213" s="32"/>
      <c r="G213" s="196" t="s">
        <v>16</v>
      </c>
      <c r="H213" s="196"/>
      <c r="I213" s="33" t="s">
        <v>16</v>
      </c>
      <c r="J213" s="140">
        <f>J214</f>
        <v>8000</v>
      </c>
      <c r="K213" s="197">
        <f>K214</f>
        <v>8832</v>
      </c>
      <c r="L213" s="198"/>
      <c r="M213" s="197">
        <f t="shared" ref="M213" si="58">M214</f>
        <v>9200</v>
      </c>
      <c r="N213" s="198"/>
      <c r="O213" s="197">
        <f t="shared" ref="O213" si="59">O214</f>
        <v>9900</v>
      </c>
      <c r="P213" s="198"/>
    </row>
    <row r="214" spans="1:16" s="53" customFormat="1" ht="15.75" customHeight="1" x14ac:dyDescent="0.25">
      <c r="A214" s="174" t="s">
        <v>83</v>
      </c>
      <c r="B214" s="175"/>
      <c r="C214" s="175"/>
      <c r="D214" s="176"/>
      <c r="E214" s="36"/>
      <c r="F214" s="37">
        <v>200000</v>
      </c>
      <c r="G214" s="177" t="s">
        <v>16</v>
      </c>
      <c r="H214" s="177"/>
      <c r="I214" s="38" t="s">
        <v>16</v>
      </c>
      <c r="J214" s="141">
        <f>J215+J237+J268+J271+J291+J322</f>
        <v>8000</v>
      </c>
      <c r="K214" s="194">
        <f>K215+K237+K268+K271+K285+K291+K322</f>
        <v>8832</v>
      </c>
      <c r="L214" s="195"/>
      <c r="M214" s="194">
        <f t="shared" ref="M214" si="60">M215+M237+M268+M271+M285+M291+M322</f>
        <v>9200</v>
      </c>
      <c r="N214" s="195"/>
      <c r="O214" s="194">
        <f t="shared" ref="O214" si="61">O215+O237+O268+O271+O285+O291+O322</f>
        <v>9900</v>
      </c>
      <c r="P214" s="195"/>
    </row>
    <row r="215" spans="1:16" s="53" customFormat="1" hidden="1" x14ac:dyDescent="0.25">
      <c r="A215" s="174" t="s">
        <v>84</v>
      </c>
      <c r="B215" s="175"/>
      <c r="C215" s="175"/>
      <c r="D215" s="176"/>
      <c r="E215" s="36"/>
      <c r="F215" s="37">
        <v>210000</v>
      </c>
      <c r="G215" s="177" t="s">
        <v>16</v>
      </c>
      <c r="H215" s="177"/>
      <c r="I215" s="38" t="s">
        <v>16</v>
      </c>
      <c r="J215" s="141">
        <f>J216+J233</f>
        <v>0</v>
      </c>
      <c r="K215" s="194">
        <f>K216+K233</f>
        <v>0</v>
      </c>
      <c r="L215" s="195"/>
      <c r="M215" s="194">
        <f>M216+M233</f>
        <v>0</v>
      </c>
      <c r="N215" s="195"/>
      <c r="O215" s="194">
        <f>O216+O233</f>
        <v>0</v>
      </c>
      <c r="P215" s="195"/>
    </row>
    <row r="216" spans="1:16" s="53" customFormat="1" hidden="1" x14ac:dyDescent="0.25">
      <c r="A216" s="166" t="s">
        <v>85</v>
      </c>
      <c r="B216" s="167"/>
      <c r="C216" s="167"/>
      <c r="D216" s="168"/>
      <c r="E216" s="54"/>
      <c r="F216" s="43">
        <v>211000</v>
      </c>
      <c r="G216" s="169" t="s">
        <v>16</v>
      </c>
      <c r="H216" s="169"/>
      <c r="I216" s="44" t="s">
        <v>16</v>
      </c>
      <c r="J216" s="142"/>
      <c r="K216" s="190"/>
      <c r="L216" s="191"/>
      <c r="M216" s="190"/>
      <c r="N216" s="191"/>
      <c r="O216" s="190"/>
      <c r="P216" s="191"/>
    </row>
    <row r="217" spans="1:16" s="53" customFormat="1" hidden="1" x14ac:dyDescent="0.25">
      <c r="A217" s="166" t="s">
        <v>86</v>
      </c>
      <c r="B217" s="167"/>
      <c r="C217" s="167"/>
      <c r="D217" s="168"/>
      <c r="E217" s="54"/>
      <c r="F217" s="43">
        <v>211100</v>
      </c>
      <c r="G217" s="169" t="s">
        <v>16</v>
      </c>
      <c r="H217" s="169"/>
      <c r="I217" s="44" t="s">
        <v>16</v>
      </c>
      <c r="J217" s="142"/>
      <c r="K217" s="190"/>
      <c r="L217" s="191"/>
      <c r="M217" s="190"/>
      <c r="N217" s="191"/>
      <c r="O217" s="190"/>
      <c r="P217" s="191"/>
    </row>
    <row r="218" spans="1:16" s="53" customFormat="1" hidden="1" x14ac:dyDescent="0.25">
      <c r="A218" s="166" t="s">
        <v>87</v>
      </c>
      <c r="B218" s="167"/>
      <c r="C218" s="167"/>
      <c r="D218" s="168"/>
      <c r="E218" s="54"/>
      <c r="F218" s="43">
        <v>211110</v>
      </c>
      <c r="G218" s="169" t="s">
        <v>16</v>
      </c>
      <c r="H218" s="169"/>
      <c r="I218" s="44" t="s">
        <v>16</v>
      </c>
      <c r="J218" s="142"/>
      <c r="K218" s="190"/>
      <c r="L218" s="191"/>
      <c r="M218" s="192"/>
      <c r="N218" s="193"/>
      <c r="O218" s="192"/>
      <c r="P218" s="193"/>
    </row>
    <row r="219" spans="1:16" s="53" customFormat="1" hidden="1" x14ac:dyDescent="0.25">
      <c r="A219" s="166" t="s">
        <v>88</v>
      </c>
      <c r="B219" s="167"/>
      <c r="C219" s="167"/>
      <c r="D219" s="168"/>
      <c r="E219" s="54"/>
      <c r="F219" s="43">
        <v>211120</v>
      </c>
      <c r="G219" s="169" t="s">
        <v>16</v>
      </c>
      <c r="H219" s="169"/>
      <c r="I219" s="44" t="s">
        <v>16</v>
      </c>
      <c r="J219" s="142"/>
      <c r="K219" s="190"/>
      <c r="L219" s="191"/>
      <c r="M219" s="192"/>
      <c r="N219" s="193"/>
      <c r="O219" s="192"/>
      <c r="P219" s="193"/>
    </row>
    <row r="220" spans="1:16" s="53" customFormat="1" hidden="1" x14ac:dyDescent="0.25">
      <c r="A220" s="55"/>
      <c r="B220" s="56"/>
      <c r="C220" s="56"/>
      <c r="D220" s="57"/>
      <c r="E220" s="54"/>
      <c r="F220" s="43"/>
      <c r="G220" s="58"/>
      <c r="H220" s="58"/>
      <c r="I220" s="44"/>
      <c r="J220" s="142"/>
      <c r="K220" s="190"/>
      <c r="L220" s="191"/>
      <c r="M220" s="192"/>
      <c r="N220" s="193"/>
      <c r="O220" s="192"/>
      <c r="P220" s="193"/>
    </row>
    <row r="221" spans="1:16" s="53" customFormat="1" hidden="1" x14ac:dyDescent="0.25">
      <c r="A221" s="166" t="s">
        <v>89</v>
      </c>
      <c r="B221" s="167"/>
      <c r="C221" s="167"/>
      <c r="D221" s="168"/>
      <c r="E221" s="54"/>
      <c r="F221" s="43">
        <v>211130</v>
      </c>
      <c r="G221" s="169" t="s">
        <v>16</v>
      </c>
      <c r="H221" s="169"/>
      <c r="I221" s="44" t="s">
        <v>16</v>
      </c>
      <c r="J221" s="142"/>
      <c r="K221" s="190"/>
      <c r="L221" s="191"/>
      <c r="M221" s="192"/>
      <c r="N221" s="193"/>
      <c r="O221" s="192"/>
      <c r="P221" s="193"/>
    </row>
    <row r="222" spans="1:16" s="53" customFormat="1" hidden="1" x14ac:dyDescent="0.25">
      <c r="A222" s="166" t="s">
        <v>90</v>
      </c>
      <c r="B222" s="167"/>
      <c r="C222" s="167"/>
      <c r="D222" s="168"/>
      <c r="E222" s="54"/>
      <c r="F222" s="43">
        <v>211140</v>
      </c>
      <c r="G222" s="169" t="s">
        <v>16</v>
      </c>
      <c r="H222" s="169"/>
      <c r="I222" s="44" t="s">
        <v>16</v>
      </c>
      <c r="J222" s="142"/>
      <c r="K222" s="190"/>
      <c r="L222" s="191"/>
      <c r="M222" s="192"/>
      <c r="N222" s="193"/>
      <c r="O222" s="192"/>
      <c r="P222" s="193"/>
    </row>
    <row r="223" spans="1:16" s="53" customFormat="1" hidden="1" x14ac:dyDescent="0.25">
      <c r="A223" s="166" t="s">
        <v>210</v>
      </c>
      <c r="B223" s="167"/>
      <c r="C223" s="167"/>
      <c r="D223" s="168"/>
      <c r="E223" s="54"/>
      <c r="F223" s="42">
        <v>211150</v>
      </c>
      <c r="G223" s="169" t="s">
        <v>16</v>
      </c>
      <c r="H223" s="169"/>
      <c r="I223" s="44" t="s">
        <v>16</v>
      </c>
      <c r="J223" s="142"/>
      <c r="K223" s="190"/>
      <c r="L223" s="191"/>
      <c r="M223" s="192"/>
      <c r="N223" s="193"/>
      <c r="O223" s="192"/>
      <c r="P223" s="193"/>
    </row>
    <row r="224" spans="1:16" s="53" customFormat="1" hidden="1" x14ac:dyDescent="0.25">
      <c r="A224" s="166" t="s">
        <v>92</v>
      </c>
      <c r="B224" s="167"/>
      <c r="C224" s="167"/>
      <c r="D224" s="168"/>
      <c r="E224" s="54"/>
      <c r="F224" s="42">
        <v>211190</v>
      </c>
      <c r="G224" s="169" t="s">
        <v>16</v>
      </c>
      <c r="H224" s="169"/>
      <c r="I224" s="44" t="s">
        <v>16</v>
      </c>
      <c r="J224" s="142"/>
      <c r="K224" s="190"/>
      <c r="L224" s="191"/>
      <c r="M224" s="192"/>
      <c r="N224" s="193"/>
      <c r="O224" s="192"/>
      <c r="P224" s="193"/>
    </row>
    <row r="225" spans="1:16" s="53" customFormat="1" hidden="1" x14ac:dyDescent="0.25">
      <c r="A225" s="166" t="s">
        <v>93</v>
      </c>
      <c r="B225" s="167"/>
      <c r="C225" s="167"/>
      <c r="D225" s="168"/>
      <c r="E225" s="54"/>
      <c r="F225" s="42">
        <v>211200</v>
      </c>
      <c r="G225" s="169" t="s">
        <v>16</v>
      </c>
      <c r="H225" s="169"/>
      <c r="I225" s="44" t="s">
        <v>16</v>
      </c>
      <c r="J225" s="142"/>
      <c r="K225" s="190"/>
      <c r="L225" s="191"/>
      <c r="M225" s="192"/>
      <c r="N225" s="193"/>
      <c r="O225" s="192"/>
      <c r="P225" s="193"/>
    </row>
    <row r="226" spans="1:16" s="53" customFormat="1" hidden="1" x14ac:dyDescent="0.25">
      <c r="A226" s="166" t="s">
        <v>94</v>
      </c>
      <c r="B226" s="167"/>
      <c r="C226" s="167"/>
      <c r="D226" s="168"/>
      <c r="E226" s="54"/>
      <c r="F226" s="42">
        <v>211300</v>
      </c>
      <c r="G226" s="169" t="s">
        <v>16</v>
      </c>
      <c r="H226" s="169"/>
      <c r="I226" s="44" t="s">
        <v>16</v>
      </c>
      <c r="J226" s="142"/>
      <c r="K226" s="190"/>
      <c r="L226" s="191"/>
      <c r="M226" s="192"/>
      <c r="N226" s="193"/>
      <c r="O226" s="192"/>
      <c r="P226" s="193"/>
    </row>
    <row r="227" spans="1:16" s="53" customFormat="1" hidden="1" x14ac:dyDescent="0.25">
      <c r="A227" s="166" t="s">
        <v>211</v>
      </c>
      <c r="B227" s="167"/>
      <c r="C227" s="167"/>
      <c r="D227" s="168"/>
      <c r="E227" s="54"/>
      <c r="F227" s="42">
        <v>211310</v>
      </c>
      <c r="G227" s="169" t="s">
        <v>16</v>
      </c>
      <c r="H227" s="169"/>
      <c r="I227" s="44" t="s">
        <v>16</v>
      </c>
      <c r="J227" s="142"/>
      <c r="K227" s="190"/>
      <c r="L227" s="191"/>
      <c r="M227" s="192"/>
      <c r="N227" s="193"/>
      <c r="O227" s="192"/>
      <c r="P227" s="193"/>
    </row>
    <row r="228" spans="1:16" s="53" customFormat="1" hidden="1" x14ac:dyDescent="0.25">
      <c r="A228" s="166" t="s">
        <v>212</v>
      </c>
      <c r="B228" s="167"/>
      <c r="C228" s="167"/>
      <c r="D228" s="168"/>
      <c r="E228" s="54"/>
      <c r="F228" s="42">
        <v>211320</v>
      </c>
      <c r="G228" s="169" t="s">
        <v>16</v>
      </c>
      <c r="H228" s="169"/>
      <c r="I228" s="44" t="s">
        <v>16</v>
      </c>
      <c r="J228" s="142"/>
      <c r="K228" s="190"/>
      <c r="L228" s="191"/>
      <c r="M228" s="192"/>
      <c r="N228" s="193"/>
      <c r="O228" s="192"/>
      <c r="P228" s="193"/>
    </row>
    <row r="229" spans="1:16" s="53" customFormat="1" hidden="1" x14ac:dyDescent="0.25">
      <c r="A229" s="166" t="s">
        <v>97</v>
      </c>
      <c r="B229" s="167"/>
      <c r="C229" s="167"/>
      <c r="D229" s="168"/>
      <c r="E229" s="54"/>
      <c r="F229" s="42">
        <v>211330</v>
      </c>
      <c r="G229" s="169" t="s">
        <v>16</v>
      </c>
      <c r="H229" s="169"/>
      <c r="I229" s="44" t="s">
        <v>16</v>
      </c>
      <c r="J229" s="142"/>
      <c r="K229" s="190"/>
      <c r="L229" s="191"/>
      <c r="M229" s="192"/>
      <c r="N229" s="193"/>
      <c r="O229" s="192"/>
      <c r="P229" s="193"/>
    </row>
    <row r="230" spans="1:16" s="53" customFormat="1" hidden="1" x14ac:dyDescent="0.25">
      <c r="A230" s="166" t="s">
        <v>98</v>
      </c>
      <c r="B230" s="167"/>
      <c r="C230" s="167"/>
      <c r="D230" s="168"/>
      <c r="E230" s="54"/>
      <c r="F230" s="42">
        <v>211340</v>
      </c>
      <c r="G230" s="169" t="s">
        <v>16</v>
      </c>
      <c r="H230" s="169"/>
      <c r="I230" s="44" t="s">
        <v>16</v>
      </c>
      <c r="J230" s="142"/>
      <c r="K230" s="190"/>
      <c r="L230" s="191"/>
      <c r="M230" s="192"/>
      <c r="N230" s="193"/>
      <c r="O230" s="192"/>
      <c r="P230" s="193"/>
    </row>
    <row r="231" spans="1:16" s="53" customFormat="1" hidden="1" x14ac:dyDescent="0.25">
      <c r="A231" s="166" t="s">
        <v>213</v>
      </c>
      <c r="B231" s="167"/>
      <c r="C231" s="167"/>
      <c r="D231" s="168"/>
      <c r="E231" s="54"/>
      <c r="F231" s="42">
        <v>211350</v>
      </c>
      <c r="G231" s="169" t="s">
        <v>16</v>
      </c>
      <c r="H231" s="169"/>
      <c r="I231" s="44" t="s">
        <v>16</v>
      </c>
      <c r="J231" s="142"/>
      <c r="K231" s="190"/>
      <c r="L231" s="191"/>
      <c r="M231" s="192"/>
      <c r="N231" s="193"/>
      <c r="O231" s="192"/>
      <c r="P231" s="193"/>
    </row>
    <row r="232" spans="1:16" s="53" customFormat="1" hidden="1" x14ac:dyDescent="0.25">
      <c r="A232" s="166" t="s">
        <v>100</v>
      </c>
      <c r="B232" s="167"/>
      <c r="C232" s="167"/>
      <c r="D232" s="168"/>
      <c r="E232" s="54"/>
      <c r="F232" s="42">
        <v>211390</v>
      </c>
      <c r="G232" s="169" t="s">
        <v>16</v>
      </c>
      <c r="H232" s="169"/>
      <c r="I232" s="44" t="s">
        <v>16</v>
      </c>
      <c r="J232" s="142"/>
      <c r="K232" s="190"/>
      <c r="L232" s="191"/>
      <c r="M232" s="192"/>
      <c r="N232" s="193"/>
      <c r="O232" s="192"/>
      <c r="P232" s="193"/>
    </row>
    <row r="233" spans="1:16" s="53" customFormat="1" hidden="1" x14ac:dyDescent="0.25">
      <c r="A233" s="174" t="s">
        <v>101</v>
      </c>
      <c r="B233" s="175"/>
      <c r="C233" s="175"/>
      <c r="D233" s="176"/>
      <c r="E233" s="36"/>
      <c r="F233" s="37">
        <v>212000</v>
      </c>
      <c r="G233" s="177" t="s">
        <v>16</v>
      </c>
      <c r="H233" s="177"/>
      <c r="I233" s="38" t="s">
        <v>16</v>
      </c>
      <c r="J233" s="141">
        <f>J234+J236</f>
        <v>0</v>
      </c>
      <c r="K233" s="194">
        <f>K234+K236</f>
        <v>0</v>
      </c>
      <c r="L233" s="195"/>
      <c r="M233" s="194">
        <f t="shared" ref="M233" si="62">M234+M236</f>
        <v>0</v>
      </c>
      <c r="N233" s="195"/>
      <c r="O233" s="194">
        <f t="shared" ref="O233" si="63">O234+O236</f>
        <v>0</v>
      </c>
      <c r="P233" s="195"/>
    </row>
    <row r="234" spans="1:16" s="53" customFormat="1" hidden="1" x14ac:dyDescent="0.25">
      <c r="A234" s="166" t="s">
        <v>102</v>
      </c>
      <c r="B234" s="167"/>
      <c r="C234" s="167"/>
      <c r="D234" s="168"/>
      <c r="E234" s="54"/>
      <c r="F234" s="42">
        <v>212100</v>
      </c>
      <c r="G234" s="169" t="s">
        <v>16</v>
      </c>
      <c r="H234" s="169"/>
      <c r="I234" s="44" t="s">
        <v>16</v>
      </c>
      <c r="J234" s="142"/>
      <c r="K234" s="190"/>
      <c r="L234" s="191"/>
      <c r="M234" s="192"/>
      <c r="N234" s="193"/>
      <c r="O234" s="192"/>
      <c r="P234" s="193"/>
    </row>
    <row r="235" spans="1:16" s="53" customFormat="1" hidden="1" x14ac:dyDescent="0.25">
      <c r="A235" s="166" t="s">
        <v>103</v>
      </c>
      <c r="B235" s="167"/>
      <c r="C235" s="167"/>
      <c r="D235" s="168"/>
      <c r="E235" s="54"/>
      <c r="F235" s="42">
        <v>212200</v>
      </c>
      <c r="G235" s="169" t="s">
        <v>16</v>
      </c>
      <c r="H235" s="169"/>
      <c r="I235" s="44" t="s">
        <v>16</v>
      </c>
      <c r="J235" s="142"/>
      <c r="K235" s="190"/>
      <c r="L235" s="191"/>
      <c r="M235" s="190"/>
      <c r="N235" s="191"/>
      <c r="O235" s="190"/>
      <c r="P235" s="191"/>
    </row>
    <row r="236" spans="1:16" s="53" customFormat="1" hidden="1" x14ac:dyDescent="0.25">
      <c r="A236" s="166" t="s">
        <v>104</v>
      </c>
      <c r="B236" s="167"/>
      <c r="C236" s="167"/>
      <c r="D236" s="168"/>
      <c r="E236" s="54"/>
      <c r="F236" s="42">
        <v>212210</v>
      </c>
      <c r="G236" s="169" t="s">
        <v>16</v>
      </c>
      <c r="H236" s="169"/>
      <c r="I236" s="44" t="s">
        <v>16</v>
      </c>
      <c r="J236" s="142"/>
      <c r="K236" s="190"/>
      <c r="L236" s="191"/>
      <c r="M236" s="192"/>
      <c r="N236" s="193"/>
      <c r="O236" s="192"/>
      <c r="P236" s="193"/>
    </row>
    <row r="237" spans="1:16" s="53" customFormat="1" x14ac:dyDescent="0.25">
      <c r="A237" s="174" t="s">
        <v>105</v>
      </c>
      <c r="B237" s="175"/>
      <c r="C237" s="175"/>
      <c r="D237" s="176"/>
      <c r="E237" s="36"/>
      <c r="F237" s="37">
        <v>220000</v>
      </c>
      <c r="G237" s="177" t="s">
        <v>16</v>
      </c>
      <c r="H237" s="177"/>
      <c r="I237" s="38" t="s">
        <v>16</v>
      </c>
      <c r="J237" s="141">
        <f>J255</f>
        <v>8000</v>
      </c>
      <c r="K237" s="194">
        <f>K255</f>
        <v>8832</v>
      </c>
      <c r="L237" s="195"/>
      <c r="M237" s="194">
        <f>M255</f>
        <v>9200</v>
      </c>
      <c r="N237" s="195"/>
      <c r="O237" s="194">
        <f>O255</f>
        <v>9900</v>
      </c>
      <c r="P237" s="195"/>
    </row>
    <row r="238" spans="1:16" s="53" customFormat="1" hidden="1" x14ac:dyDescent="0.25">
      <c r="A238" s="166" t="s">
        <v>106</v>
      </c>
      <c r="B238" s="167"/>
      <c r="C238" s="167"/>
      <c r="D238" s="168"/>
      <c r="E238" s="54"/>
      <c r="F238" s="42">
        <v>222000</v>
      </c>
      <c r="G238" s="169" t="s">
        <v>16</v>
      </c>
      <c r="H238" s="169"/>
      <c r="I238" s="44" t="s">
        <v>16</v>
      </c>
      <c r="J238" s="142"/>
      <c r="K238" s="190"/>
      <c r="L238" s="191"/>
      <c r="M238" s="192"/>
      <c r="N238" s="193"/>
      <c r="O238" s="192"/>
      <c r="P238" s="193"/>
    </row>
    <row r="239" spans="1:16" s="53" customFormat="1" hidden="1" x14ac:dyDescent="0.25">
      <c r="A239" s="166" t="s">
        <v>107</v>
      </c>
      <c r="B239" s="167"/>
      <c r="C239" s="167"/>
      <c r="D239" s="168"/>
      <c r="E239" s="54"/>
      <c r="F239" s="42">
        <v>222100</v>
      </c>
      <c r="G239" s="169" t="s">
        <v>16</v>
      </c>
      <c r="H239" s="169"/>
      <c r="I239" s="44" t="s">
        <v>16</v>
      </c>
      <c r="J239" s="142"/>
      <c r="K239" s="190"/>
      <c r="L239" s="191"/>
      <c r="M239" s="192"/>
      <c r="N239" s="193"/>
      <c r="O239" s="192"/>
      <c r="P239" s="193"/>
    </row>
    <row r="240" spans="1:16" s="53" customFormat="1" hidden="1" x14ac:dyDescent="0.25">
      <c r="A240" s="166" t="s">
        <v>108</v>
      </c>
      <c r="B240" s="167"/>
      <c r="C240" s="167"/>
      <c r="D240" s="168"/>
      <c r="E240" s="54"/>
      <c r="F240" s="42">
        <v>222110</v>
      </c>
      <c r="G240" s="169" t="s">
        <v>16</v>
      </c>
      <c r="H240" s="169"/>
      <c r="I240" s="44" t="s">
        <v>16</v>
      </c>
      <c r="J240" s="142"/>
      <c r="K240" s="190"/>
      <c r="L240" s="191"/>
      <c r="M240" s="192"/>
      <c r="N240" s="193"/>
      <c r="O240" s="192"/>
      <c r="P240" s="193"/>
    </row>
    <row r="241" spans="1:16" s="53" customFormat="1" hidden="1" x14ac:dyDescent="0.25">
      <c r="A241" s="166" t="s">
        <v>109</v>
      </c>
      <c r="B241" s="167"/>
      <c r="C241" s="167"/>
      <c r="D241" s="168"/>
      <c r="E241" s="54"/>
      <c r="F241" s="42">
        <v>222120</v>
      </c>
      <c r="G241" s="169" t="s">
        <v>16</v>
      </c>
      <c r="H241" s="169"/>
      <c r="I241" s="44" t="s">
        <v>16</v>
      </c>
      <c r="J241" s="142"/>
      <c r="K241" s="190"/>
      <c r="L241" s="191"/>
      <c r="M241" s="192"/>
      <c r="N241" s="193"/>
      <c r="O241" s="192"/>
      <c r="P241" s="193"/>
    </row>
    <row r="242" spans="1:16" s="53" customFormat="1" hidden="1" x14ac:dyDescent="0.25">
      <c r="A242" s="166" t="s">
        <v>110</v>
      </c>
      <c r="B242" s="167"/>
      <c r="C242" s="167"/>
      <c r="D242" s="168"/>
      <c r="E242" s="54"/>
      <c r="F242" s="42">
        <v>222130</v>
      </c>
      <c r="G242" s="169" t="s">
        <v>16</v>
      </c>
      <c r="H242" s="169"/>
      <c r="I242" s="44" t="s">
        <v>16</v>
      </c>
      <c r="J242" s="142"/>
      <c r="K242" s="190"/>
      <c r="L242" s="191"/>
      <c r="M242" s="192"/>
      <c r="N242" s="193"/>
      <c r="O242" s="192"/>
      <c r="P242" s="193"/>
    </row>
    <row r="243" spans="1:16" s="53" customFormat="1" hidden="1" x14ac:dyDescent="0.25">
      <c r="A243" s="166" t="s">
        <v>111</v>
      </c>
      <c r="B243" s="167"/>
      <c r="C243" s="167"/>
      <c r="D243" s="168"/>
      <c r="E243" s="54"/>
      <c r="F243" s="42">
        <v>222140</v>
      </c>
      <c r="G243" s="169" t="s">
        <v>16</v>
      </c>
      <c r="H243" s="169"/>
      <c r="I243" s="44" t="s">
        <v>16</v>
      </c>
      <c r="J243" s="142"/>
      <c r="K243" s="190"/>
      <c r="L243" s="191"/>
      <c r="M243" s="192"/>
      <c r="N243" s="193"/>
      <c r="O243" s="192"/>
      <c r="P243" s="193"/>
    </row>
    <row r="244" spans="1:16" s="53" customFormat="1" hidden="1" x14ac:dyDescent="0.25">
      <c r="A244" s="166" t="s">
        <v>112</v>
      </c>
      <c r="B244" s="167"/>
      <c r="C244" s="167"/>
      <c r="D244" s="168"/>
      <c r="E244" s="54"/>
      <c r="F244" s="42">
        <v>222190</v>
      </c>
      <c r="G244" s="169" t="s">
        <v>16</v>
      </c>
      <c r="H244" s="169"/>
      <c r="I244" s="44" t="s">
        <v>16</v>
      </c>
      <c r="J244" s="142"/>
      <c r="K244" s="190"/>
      <c r="L244" s="191"/>
      <c r="M244" s="192"/>
      <c r="N244" s="193"/>
      <c r="O244" s="192"/>
      <c r="P244" s="193"/>
    </row>
    <row r="245" spans="1:16" s="53" customFormat="1" hidden="1" x14ac:dyDescent="0.25">
      <c r="A245" s="166" t="s">
        <v>113</v>
      </c>
      <c r="B245" s="167"/>
      <c r="C245" s="167"/>
      <c r="D245" s="168"/>
      <c r="E245" s="54"/>
      <c r="F245" s="42">
        <v>222200</v>
      </c>
      <c r="G245" s="169" t="s">
        <v>16</v>
      </c>
      <c r="H245" s="169"/>
      <c r="I245" s="44" t="s">
        <v>16</v>
      </c>
      <c r="J245" s="142"/>
      <c r="K245" s="190"/>
      <c r="L245" s="191"/>
      <c r="M245" s="192"/>
      <c r="N245" s="193"/>
      <c r="O245" s="192"/>
      <c r="P245" s="193"/>
    </row>
    <row r="246" spans="1:16" s="53" customFormat="1" hidden="1" x14ac:dyDescent="0.25">
      <c r="A246" s="166" t="s">
        <v>114</v>
      </c>
      <c r="B246" s="167"/>
      <c r="C246" s="167"/>
      <c r="D246" s="168"/>
      <c r="E246" s="54"/>
      <c r="F246" s="42">
        <v>222210</v>
      </c>
      <c r="G246" s="169" t="s">
        <v>16</v>
      </c>
      <c r="H246" s="169"/>
      <c r="I246" s="44" t="s">
        <v>16</v>
      </c>
      <c r="J246" s="142"/>
      <c r="K246" s="190"/>
      <c r="L246" s="191"/>
      <c r="M246" s="192"/>
      <c r="N246" s="193"/>
      <c r="O246" s="192"/>
      <c r="P246" s="193"/>
    </row>
    <row r="247" spans="1:16" s="53" customFormat="1" hidden="1" x14ac:dyDescent="0.25">
      <c r="A247" s="166" t="s">
        <v>115</v>
      </c>
      <c r="B247" s="167"/>
      <c r="C247" s="167"/>
      <c r="D247" s="168"/>
      <c r="E247" s="54"/>
      <c r="F247" s="42">
        <v>222220</v>
      </c>
      <c r="G247" s="169" t="s">
        <v>16</v>
      </c>
      <c r="H247" s="169"/>
      <c r="I247" s="44" t="s">
        <v>16</v>
      </c>
      <c r="J247" s="142"/>
      <c r="K247" s="190"/>
      <c r="L247" s="191"/>
      <c r="M247" s="192"/>
      <c r="N247" s="193"/>
      <c r="O247" s="192"/>
      <c r="P247" s="193"/>
    </row>
    <row r="248" spans="1:16" s="53" customFormat="1" hidden="1" x14ac:dyDescent="0.25">
      <c r="A248" s="166" t="s">
        <v>116</v>
      </c>
      <c r="B248" s="167"/>
      <c r="C248" s="167"/>
      <c r="D248" s="168"/>
      <c r="E248" s="54"/>
      <c r="F248" s="42">
        <v>222300</v>
      </c>
      <c r="G248" s="169" t="s">
        <v>16</v>
      </c>
      <c r="H248" s="169"/>
      <c r="I248" s="44" t="s">
        <v>16</v>
      </c>
      <c r="J248" s="142"/>
      <c r="K248" s="190"/>
      <c r="L248" s="191"/>
      <c r="M248" s="192"/>
      <c r="N248" s="193"/>
      <c r="O248" s="192"/>
      <c r="P248" s="193"/>
    </row>
    <row r="249" spans="1:16" s="53" customFormat="1" hidden="1" x14ac:dyDescent="0.25">
      <c r="A249" s="166" t="s">
        <v>117</v>
      </c>
      <c r="B249" s="167"/>
      <c r="C249" s="167"/>
      <c r="D249" s="168"/>
      <c r="E249" s="54"/>
      <c r="F249" s="42">
        <v>222400</v>
      </c>
      <c r="G249" s="169" t="s">
        <v>16</v>
      </c>
      <c r="H249" s="169"/>
      <c r="I249" s="44" t="s">
        <v>16</v>
      </c>
      <c r="J249" s="142"/>
      <c r="K249" s="190"/>
      <c r="L249" s="191"/>
      <c r="M249" s="192"/>
      <c r="N249" s="193"/>
      <c r="O249" s="192"/>
      <c r="P249" s="193"/>
    </row>
    <row r="250" spans="1:16" s="53" customFormat="1" hidden="1" x14ac:dyDescent="0.25">
      <c r="A250" s="166" t="s">
        <v>118</v>
      </c>
      <c r="B250" s="167"/>
      <c r="C250" s="167"/>
      <c r="D250" s="168"/>
      <c r="E250" s="54"/>
      <c r="F250" s="42">
        <v>222500</v>
      </c>
      <c r="G250" s="169" t="s">
        <v>16</v>
      </c>
      <c r="H250" s="169"/>
      <c r="I250" s="44" t="s">
        <v>16</v>
      </c>
      <c r="J250" s="142"/>
      <c r="K250" s="190"/>
      <c r="L250" s="191"/>
      <c r="M250" s="192"/>
      <c r="N250" s="193"/>
      <c r="O250" s="192"/>
      <c r="P250" s="193"/>
    </row>
    <row r="251" spans="1:16" s="53" customFormat="1" hidden="1" x14ac:dyDescent="0.25">
      <c r="A251" s="166" t="s">
        <v>119</v>
      </c>
      <c r="B251" s="167"/>
      <c r="C251" s="167"/>
      <c r="D251" s="168"/>
      <c r="E251" s="54"/>
      <c r="F251" s="42">
        <v>222600</v>
      </c>
      <c r="G251" s="169" t="s">
        <v>16</v>
      </c>
      <c r="H251" s="169"/>
      <c r="I251" s="44" t="s">
        <v>16</v>
      </c>
      <c r="J251" s="142"/>
      <c r="K251" s="190"/>
      <c r="L251" s="191"/>
      <c r="M251" s="192"/>
      <c r="N251" s="193"/>
      <c r="O251" s="192"/>
      <c r="P251" s="193"/>
    </row>
    <row r="252" spans="1:16" s="53" customFormat="1" hidden="1" x14ac:dyDescent="0.25">
      <c r="A252" s="166" t="s">
        <v>120</v>
      </c>
      <c r="B252" s="167"/>
      <c r="C252" s="167"/>
      <c r="D252" s="168"/>
      <c r="E252" s="54"/>
      <c r="F252" s="42">
        <v>222700</v>
      </c>
      <c r="G252" s="169" t="s">
        <v>16</v>
      </c>
      <c r="H252" s="169"/>
      <c r="I252" s="44" t="s">
        <v>16</v>
      </c>
      <c r="J252" s="142"/>
      <c r="K252" s="190"/>
      <c r="L252" s="191"/>
      <c r="M252" s="192"/>
      <c r="N252" s="193"/>
      <c r="O252" s="192"/>
      <c r="P252" s="193"/>
    </row>
    <row r="253" spans="1:16" s="53" customFormat="1" hidden="1" x14ac:dyDescent="0.25">
      <c r="A253" s="166" t="s">
        <v>121</v>
      </c>
      <c r="B253" s="167"/>
      <c r="C253" s="167"/>
      <c r="D253" s="168"/>
      <c r="E253" s="54"/>
      <c r="F253" s="42">
        <v>222710</v>
      </c>
      <c r="G253" s="169" t="s">
        <v>16</v>
      </c>
      <c r="H253" s="169"/>
      <c r="I253" s="44" t="s">
        <v>16</v>
      </c>
      <c r="J253" s="142"/>
      <c r="K253" s="190"/>
      <c r="L253" s="191"/>
      <c r="M253" s="192"/>
      <c r="N253" s="193"/>
      <c r="O253" s="192"/>
      <c r="P253" s="193"/>
    </row>
    <row r="254" spans="1:16" s="53" customFormat="1" hidden="1" x14ac:dyDescent="0.25">
      <c r="A254" s="166" t="s">
        <v>122</v>
      </c>
      <c r="B254" s="167"/>
      <c r="C254" s="167"/>
      <c r="D254" s="168"/>
      <c r="E254" s="54"/>
      <c r="F254" s="42">
        <v>222720</v>
      </c>
      <c r="G254" s="169" t="s">
        <v>16</v>
      </c>
      <c r="H254" s="169"/>
      <c r="I254" s="44" t="s">
        <v>16</v>
      </c>
      <c r="J254" s="142"/>
      <c r="K254" s="190"/>
      <c r="L254" s="191"/>
      <c r="M254" s="192"/>
      <c r="N254" s="193"/>
      <c r="O254" s="192"/>
      <c r="P254" s="193"/>
    </row>
    <row r="255" spans="1:16" s="53" customFormat="1" x14ac:dyDescent="0.25">
      <c r="A255" s="166" t="s">
        <v>123</v>
      </c>
      <c r="B255" s="167"/>
      <c r="C255" s="167"/>
      <c r="D255" s="168"/>
      <c r="E255" s="54"/>
      <c r="F255" s="42">
        <v>222800</v>
      </c>
      <c r="G255" s="169" t="s">
        <v>16</v>
      </c>
      <c r="H255" s="169"/>
      <c r="I255" s="44" t="s">
        <v>16</v>
      </c>
      <c r="J255" s="142">
        <f>J256</f>
        <v>8000</v>
      </c>
      <c r="K255" s="190">
        <v>8832</v>
      </c>
      <c r="L255" s="191"/>
      <c r="M255" s="192">
        <v>9200</v>
      </c>
      <c r="N255" s="193"/>
      <c r="O255" s="192">
        <v>9900</v>
      </c>
      <c r="P255" s="193"/>
    </row>
    <row r="256" spans="1:16" s="53" customFormat="1" x14ac:dyDescent="0.25">
      <c r="A256" s="166" t="s">
        <v>123</v>
      </c>
      <c r="B256" s="167"/>
      <c r="C256" s="167"/>
      <c r="D256" s="168"/>
      <c r="E256" s="54"/>
      <c r="F256" s="42">
        <v>222810</v>
      </c>
      <c r="G256" s="169" t="s">
        <v>16</v>
      </c>
      <c r="H256" s="169"/>
      <c r="I256" s="44" t="s">
        <v>16</v>
      </c>
      <c r="J256" s="142">
        <v>8000</v>
      </c>
      <c r="K256" s="190">
        <v>8833</v>
      </c>
      <c r="L256" s="191"/>
      <c r="M256" s="192">
        <v>9200</v>
      </c>
      <c r="N256" s="193"/>
      <c r="O256" s="192">
        <v>9900</v>
      </c>
      <c r="P256" s="193"/>
    </row>
    <row r="257" spans="1:16" s="53" customFormat="1" hidden="1" x14ac:dyDescent="0.25">
      <c r="A257" s="166" t="s">
        <v>124</v>
      </c>
      <c r="B257" s="167"/>
      <c r="C257" s="167"/>
      <c r="D257" s="168"/>
      <c r="E257" s="54"/>
      <c r="F257" s="42">
        <v>222820</v>
      </c>
      <c r="G257" s="169" t="s">
        <v>16</v>
      </c>
      <c r="H257" s="169"/>
      <c r="I257" s="44" t="s">
        <v>16</v>
      </c>
      <c r="J257" s="45"/>
      <c r="K257" s="170"/>
      <c r="L257" s="171"/>
      <c r="M257" s="172"/>
      <c r="N257" s="173"/>
      <c r="O257" s="172"/>
      <c r="P257" s="173"/>
    </row>
    <row r="258" spans="1:16" s="53" customFormat="1" hidden="1" x14ac:dyDescent="0.25">
      <c r="A258" s="166" t="s">
        <v>125</v>
      </c>
      <c r="B258" s="167"/>
      <c r="C258" s="167"/>
      <c r="D258" s="168"/>
      <c r="E258" s="54"/>
      <c r="F258" s="42">
        <v>222900</v>
      </c>
      <c r="G258" s="169" t="s">
        <v>16</v>
      </c>
      <c r="H258" s="169"/>
      <c r="I258" s="44" t="s">
        <v>16</v>
      </c>
      <c r="J258" s="45"/>
      <c r="K258" s="170"/>
      <c r="L258" s="171"/>
      <c r="M258" s="172"/>
      <c r="N258" s="173"/>
      <c r="O258" s="172"/>
      <c r="P258" s="173"/>
    </row>
    <row r="259" spans="1:16" s="53" customFormat="1" hidden="1" x14ac:dyDescent="0.25">
      <c r="A259" s="166" t="s">
        <v>126</v>
      </c>
      <c r="B259" s="167"/>
      <c r="C259" s="167"/>
      <c r="D259" s="168"/>
      <c r="E259" s="54"/>
      <c r="F259" s="42">
        <v>222910</v>
      </c>
      <c r="G259" s="169" t="s">
        <v>16</v>
      </c>
      <c r="H259" s="169"/>
      <c r="I259" s="44" t="s">
        <v>16</v>
      </c>
      <c r="J259" s="45"/>
      <c r="K259" s="170"/>
      <c r="L259" s="171"/>
      <c r="M259" s="172"/>
      <c r="N259" s="173"/>
      <c r="O259" s="172"/>
      <c r="P259" s="173"/>
    </row>
    <row r="260" spans="1:16" s="53" customFormat="1" hidden="1" x14ac:dyDescent="0.25">
      <c r="A260" s="166" t="s">
        <v>127</v>
      </c>
      <c r="B260" s="167"/>
      <c r="C260" s="167"/>
      <c r="D260" s="168"/>
      <c r="E260" s="54"/>
      <c r="F260" s="42">
        <v>222920</v>
      </c>
      <c r="G260" s="169" t="s">
        <v>16</v>
      </c>
      <c r="H260" s="169"/>
      <c r="I260" s="44" t="s">
        <v>16</v>
      </c>
      <c r="J260" s="45"/>
      <c r="K260" s="170"/>
      <c r="L260" s="171"/>
      <c r="M260" s="172"/>
      <c r="N260" s="173"/>
      <c r="O260" s="172"/>
      <c r="P260" s="173"/>
    </row>
    <row r="261" spans="1:16" s="53" customFormat="1" hidden="1" x14ac:dyDescent="0.25">
      <c r="A261" s="166" t="s">
        <v>128</v>
      </c>
      <c r="B261" s="167"/>
      <c r="C261" s="167"/>
      <c r="D261" s="168"/>
      <c r="E261" s="54"/>
      <c r="F261" s="42">
        <v>222930</v>
      </c>
      <c r="G261" s="169" t="s">
        <v>16</v>
      </c>
      <c r="H261" s="169"/>
      <c r="I261" s="44" t="s">
        <v>16</v>
      </c>
      <c r="J261" s="45"/>
      <c r="K261" s="170"/>
      <c r="L261" s="171"/>
      <c r="M261" s="172"/>
      <c r="N261" s="173"/>
      <c r="O261" s="172"/>
      <c r="P261" s="173"/>
    </row>
    <row r="262" spans="1:16" s="53" customFormat="1" hidden="1" x14ac:dyDescent="0.25">
      <c r="A262" s="166" t="s">
        <v>129</v>
      </c>
      <c r="B262" s="167"/>
      <c r="C262" s="167"/>
      <c r="D262" s="168"/>
      <c r="E262" s="54"/>
      <c r="F262" s="42">
        <v>222940</v>
      </c>
      <c r="G262" s="169" t="s">
        <v>16</v>
      </c>
      <c r="H262" s="169"/>
      <c r="I262" s="44" t="s">
        <v>16</v>
      </c>
      <c r="J262" s="45"/>
      <c r="K262" s="170"/>
      <c r="L262" s="171"/>
      <c r="M262" s="172"/>
      <c r="N262" s="173"/>
      <c r="O262" s="172"/>
      <c r="P262" s="173"/>
    </row>
    <row r="263" spans="1:16" s="53" customFormat="1" hidden="1" x14ac:dyDescent="0.25">
      <c r="A263" s="166" t="s">
        <v>130</v>
      </c>
      <c r="B263" s="167"/>
      <c r="C263" s="167"/>
      <c r="D263" s="168"/>
      <c r="E263" s="54"/>
      <c r="F263" s="42">
        <v>222950</v>
      </c>
      <c r="G263" s="169" t="s">
        <v>16</v>
      </c>
      <c r="H263" s="169"/>
      <c r="I263" s="44" t="s">
        <v>16</v>
      </c>
      <c r="J263" s="45"/>
      <c r="K263" s="170"/>
      <c r="L263" s="171"/>
      <c r="M263" s="172"/>
      <c r="N263" s="173"/>
      <c r="O263" s="172"/>
      <c r="P263" s="173"/>
    </row>
    <row r="264" spans="1:16" s="53" customFormat="1" hidden="1" x14ac:dyDescent="0.25">
      <c r="A264" s="166" t="s">
        <v>131</v>
      </c>
      <c r="B264" s="167"/>
      <c r="C264" s="167"/>
      <c r="D264" s="168"/>
      <c r="E264" s="54"/>
      <c r="F264" s="42">
        <v>222960</v>
      </c>
      <c r="G264" s="169" t="s">
        <v>16</v>
      </c>
      <c r="H264" s="169"/>
      <c r="I264" s="44" t="s">
        <v>16</v>
      </c>
      <c r="J264" s="45"/>
      <c r="K264" s="170"/>
      <c r="L264" s="171"/>
      <c r="M264" s="172"/>
      <c r="N264" s="173"/>
      <c r="O264" s="172"/>
      <c r="P264" s="173"/>
    </row>
    <row r="265" spans="1:16" s="53" customFormat="1" hidden="1" x14ac:dyDescent="0.25">
      <c r="A265" s="166" t="s">
        <v>132</v>
      </c>
      <c r="B265" s="167"/>
      <c r="C265" s="167"/>
      <c r="D265" s="168"/>
      <c r="E265" s="54"/>
      <c r="F265" s="42">
        <v>222970</v>
      </c>
      <c r="G265" s="169" t="s">
        <v>16</v>
      </c>
      <c r="H265" s="169"/>
      <c r="I265" s="44" t="s">
        <v>16</v>
      </c>
      <c r="J265" s="45"/>
      <c r="K265" s="170"/>
      <c r="L265" s="171"/>
      <c r="M265" s="172"/>
      <c r="N265" s="173"/>
      <c r="O265" s="172"/>
      <c r="P265" s="173"/>
    </row>
    <row r="266" spans="1:16" s="53" customFormat="1" hidden="1" x14ac:dyDescent="0.25">
      <c r="A266" s="166" t="s">
        <v>133</v>
      </c>
      <c r="B266" s="167"/>
      <c r="C266" s="167"/>
      <c r="D266" s="168"/>
      <c r="E266" s="54"/>
      <c r="F266" s="42">
        <v>222980</v>
      </c>
      <c r="G266" s="169" t="s">
        <v>16</v>
      </c>
      <c r="H266" s="169"/>
      <c r="I266" s="44" t="s">
        <v>16</v>
      </c>
      <c r="J266" s="45"/>
      <c r="K266" s="170"/>
      <c r="L266" s="171"/>
      <c r="M266" s="172"/>
      <c r="N266" s="173"/>
      <c r="O266" s="172"/>
      <c r="P266" s="173"/>
    </row>
    <row r="267" spans="1:16" s="53" customFormat="1" hidden="1" x14ac:dyDescent="0.25">
      <c r="A267" s="166" t="s">
        <v>134</v>
      </c>
      <c r="B267" s="167"/>
      <c r="C267" s="167"/>
      <c r="D267" s="168"/>
      <c r="E267" s="54"/>
      <c r="F267" s="42">
        <v>222990</v>
      </c>
      <c r="G267" s="169" t="s">
        <v>16</v>
      </c>
      <c r="H267" s="169"/>
      <c r="I267" s="44" t="s">
        <v>16</v>
      </c>
      <c r="J267" s="45"/>
      <c r="K267" s="170"/>
      <c r="L267" s="171"/>
      <c r="M267" s="172"/>
      <c r="N267" s="173"/>
      <c r="O267" s="172"/>
      <c r="P267" s="173"/>
    </row>
    <row r="268" spans="1:16" s="53" customFormat="1" hidden="1" x14ac:dyDescent="0.25">
      <c r="A268" s="174" t="s">
        <v>135</v>
      </c>
      <c r="B268" s="175"/>
      <c r="C268" s="175"/>
      <c r="D268" s="176"/>
      <c r="E268" s="36"/>
      <c r="F268" s="37">
        <v>270000</v>
      </c>
      <c r="G268" s="177" t="s">
        <v>16</v>
      </c>
      <c r="H268" s="177"/>
      <c r="I268" s="38" t="s">
        <v>16</v>
      </c>
      <c r="J268" s="39">
        <f>SUM(J269:J270)</f>
        <v>0</v>
      </c>
      <c r="K268" s="180">
        <f>SUM(K269:K270)</f>
        <v>0</v>
      </c>
      <c r="L268" s="181"/>
      <c r="M268" s="180">
        <f t="shared" ref="M268" si="64">SUM(M269:M270)</f>
        <v>0</v>
      </c>
      <c r="N268" s="181"/>
      <c r="O268" s="180">
        <f t="shared" ref="O268" si="65">SUM(O269:O270)</f>
        <v>0</v>
      </c>
      <c r="P268" s="181"/>
    </row>
    <row r="269" spans="1:16" s="53" customFormat="1" hidden="1" x14ac:dyDescent="0.25">
      <c r="A269" s="166" t="s">
        <v>136</v>
      </c>
      <c r="B269" s="167"/>
      <c r="C269" s="167"/>
      <c r="D269" s="168"/>
      <c r="E269" s="54"/>
      <c r="F269" s="42">
        <v>271000</v>
      </c>
      <c r="G269" s="169" t="s">
        <v>16</v>
      </c>
      <c r="H269" s="169"/>
      <c r="I269" s="44" t="s">
        <v>16</v>
      </c>
      <c r="J269" s="45"/>
      <c r="K269" s="170"/>
      <c r="L269" s="171"/>
      <c r="M269" s="172"/>
      <c r="N269" s="173"/>
      <c r="O269" s="172"/>
      <c r="P269" s="173"/>
    </row>
    <row r="270" spans="1:16" s="53" customFormat="1" hidden="1" x14ac:dyDescent="0.25">
      <c r="A270" s="166" t="s">
        <v>137</v>
      </c>
      <c r="B270" s="167"/>
      <c r="C270" s="167"/>
      <c r="D270" s="168"/>
      <c r="E270" s="54"/>
      <c r="F270" s="49">
        <v>273500</v>
      </c>
      <c r="G270" s="169" t="s">
        <v>16</v>
      </c>
      <c r="H270" s="169"/>
      <c r="I270" s="44" t="s">
        <v>16</v>
      </c>
      <c r="J270" s="45"/>
      <c r="K270" s="170"/>
      <c r="L270" s="171"/>
      <c r="M270" s="172"/>
      <c r="N270" s="173"/>
      <c r="O270" s="172"/>
      <c r="P270" s="173"/>
    </row>
    <row r="271" spans="1:16" s="53" customFormat="1" hidden="1" x14ac:dyDescent="0.25">
      <c r="A271" s="174" t="s">
        <v>138</v>
      </c>
      <c r="B271" s="175"/>
      <c r="C271" s="175"/>
      <c r="D271" s="176"/>
      <c r="E271" s="36"/>
      <c r="F271" s="51">
        <v>280000</v>
      </c>
      <c r="G271" s="177" t="s">
        <v>16</v>
      </c>
      <c r="H271" s="177"/>
      <c r="I271" s="38" t="s">
        <v>16</v>
      </c>
      <c r="J271" s="39">
        <f>SUM(J272:J284)</f>
        <v>0</v>
      </c>
      <c r="K271" s="178">
        <f>SUM(K272:L284)</f>
        <v>0</v>
      </c>
      <c r="L271" s="179"/>
      <c r="M271" s="178">
        <f t="shared" ref="M271" si="66">SUM(M272:N284)</f>
        <v>0</v>
      </c>
      <c r="N271" s="179"/>
      <c r="O271" s="178">
        <f t="shared" ref="O271" si="67">SUM(O272:P284)</f>
        <v>0</v>
      </c>
      <c r="P271" s="179"/>
    </row>
    <row r="272" spans="1:16" s="53" customFormat="1" hidden="1" x14ac:dyDescent="0.25">
      <c r="A272" s="166" t="s">
        <v>139</v>
      </c>
      <c r="B272" s="167"/>
      <c r="C272" s="167"/>
      <c r="D272" s="168"/>
      <c r="E272" s="54"/>
      <c r="F272" s="42">
        <v>281000</v>
      </c>
      <c r="G272" s="169" t="s">
        <v>16</v>
      </c>
      <c r="H272" s="169"/>
      <c r="I272" s="44" t="s">
        <v>16</v>
      </c>
      <c r="J272" s="45"/>
      <c r="K272" s="170"/>
      <c r="L272" s="171"/>
      <c r="M272" s="172"/>
      <c r="N272" s="173"/>
      <c r="O272" s="172"/>
      <c r="P272" s="173"/>
    </row>
    <row r="273" spans="1:16" s="53" customFormat="1" hidden="1" x14ac:dyDescent="0.25">
      <c r="A273" s="166" t="s">
        <v>140</v>
      </c>
      <c r="B273" s="167"/>
      <c r="C273" s="167"/>
      <c r="D273" s="168"/>
      <c r="E273" s="54"/>
      <c r="F273" s="42">
        <v>281200</v>
      </c>
      <c r="G273" s="169" t="s">
        <v>16</v>
      </c>
      <c r="H273" s="169"/>
      <c r="I273" s="44" t="s">
        <v>16</v>
      </c>
      <c r="J273" s="45"/>
      <c r="K273" s="170"/>
      <c r="L273" s="171"/>
      <c r="M273" s="172"/>
      <c r="N273" s="173"/>
      <c r="O273" s="172"/>
      <c r="P273" s="173"/>
    </row>
    <row r="274" spans="1:16" s="53" customFormat="1" hidden="1" x14ac:dyDescent="0.25">
      <c r="A274" s="166" t="s">
        <v>141</v>
      </c>
      <c r="B274" s="167"/>
      <c r="C274" s="167"/>
      <c r="D274" s="168"/>
      <c r="E274" s="54"/>
      <c r="F274" s="42">
        <v>281210</v>
      </c>
      <c r="G274" s="169" t="s">
        <v>16</v>
      </c>
      <c r="H274" s="169"/>
      <c r="I274" s="44" t="s">
        <v>16</v>
      </c>
      <c r="J274" s="45"/>
      <c r="K274" s="170"/>
      <c r="L274" s="171"/>
      <c r="M274" s="172"/>
      <c r="N274" s="173"/>
      <c r="O274" s="172"/>
      <c r="P274" s="173"/>
    </row>
    <row r="275" spans="1:16" s="53" customFormat="1" hidden="1" x14ac:dyDescent="0.25">
      <c r="A275" s="166" t="s">
        <v>142</v>
      </c>
      <c r="B275" s="167"/>
      <c r="C275" s="167"/>
      <c r="D275" s="168"/>
      <c r="E275" s="54"/>
      <c r="F275" s="42">
        <v>281211</v>
      </c>
      <c r="G275" s="169" t="s">
        <v>16</v>
      </c>
      <c r="H275" s="169"/>
      <c r="I275" s="44" t="s">
        <v>16</v>
      </c>
      <c r="J275" s="45"/>
      <c r="K275" s="170"/>
      <c r="L275" s="171"/>
      <c r="M275" s="172"/>
      <c r="N275" s="173"/>
      <c r="O275" s="172"/>
      <c r="P275" s="173"/>
    </row>
    <row r="276" spans="1:16" s="53" customFormat="1" hidden="1" x14ac:dyDescent="0.25">
      <c r="A276" s="166" t="s">
        <v>143</v>
      </c>
      <c r="B276" s="167"/>
      <c r="C276" s="167"/>
      <c r="D276" s="168"/>
      <c r="E276" s="54"/>
      <c r="F276" s="42">
        <v>281212</v>
      </c>
      <c r="G276" s="169" t="s">
        <v>16</v>
      </c>
      <c r="H276" s="169"/>
      <c r="I276" s="44" t="s">
        <v>16</v>
      </c>
      <c r="J276" s="45"/>
      <c r="K276" s="170"/>
      <c r="L276" s="171"/>
      <c r="M276" s="172"/>
      <c r="N276" s="173"/>
      <c r="O276" s="172"/>
      <c r="P276" s="173"/>
    </row>
    <row r="277" spans="1:16" s="53" customFormat="1" hidden="1" x14ac:dyDescent="0.25">
      <c r="A277" s="166" t="s">
        <v>144</v>
      </c>
      <c r="B277" s="167"/>
      <c r="C277" s="167"/>
      <c r="D277" s="168"/>
      <c r="E277" s="54"/>
      <c r="F277" s="42">
        <v>281220</v>
      </c>
      <c r="G277" s="169" t="s">
        <v>16</v>
      </c>
      <c r="H277" s="169"/>
      <c r="I277" s="44" t="s">
        <v>16</v>
      </c>
      <c r="J277" s="45"/>
      <c r="K277" s="170"/>
      <c r="L277" s="171"/>
      <c r="M277" s="172"/>
      <c r="N277" s="173"/>
      <c r="O277" s="172"/>
      <c r="P277" s="173"/>
    </row>
    <row r="278" spans="1:16" s="53" customFormat="1" hidden="1" x14ac:dyDescent="0.25">
      <c r="A278" s="166" t="s">
        <v>145</v>
      </c>
      <c r="B278" s="167"/>
      <c r="C278" s="167"/>
      <c r="D278" s="168"/>
      <c r="E278" s="54"/>
      <c r="F278" s="42">
        <v>281221</v>
      </c>
      <c r="G278" s="169" t="s">
        <v>16</v>
      </c>
      <c r="H278" s="169"/>
      <c r="I278" s="44" t="s">
        <v>16</v>
      </c>
      <c r="J278" s="45"/>
      <c r="K278" s="170"/>
      <c r="L278" s="171"/>
      <c r="M278" s="172"/>
      <c r="N278" s="173"/>
      <c r="O278" s="172"/>
      <c r="P278" s="173"/>
    </row>
    <row r="279" spans="1:16" s="53" customFormat="1" hidden="1" x14ac:dyDescent="0.25">
      <c r="A279" s="166" t="s">
        <v>146</v>
      </c>
      <c r="B279" s="167"/>
      <c r="C279" s="167"/>
      <c r="D279" s="168"/>
      <c r="E279" s="54"/>
      <c r="F279" s="42">
        <v>281222</v>
      </c>
      <c r="G279" s="169" t="s">
        <v>16</v>
      </c>
      <c r="H279" s="169"/>
      <c r="I279" s="44" t="s">
        <v>16</v>
      </c>
      <c r="J279" s="45"/>
      <c r="K279" s="170"/>
      <c r="L279" s="171"/>
      <c r="M279" s="172"/>
      <c r="N279" s="173"/>
      <c r="O279" s="172"/>
      <c r="P279" s="173"/>
    </row>
    <row r="280" spans="1:16" s="53" customFormat="1" hidden="1" x14ac:dyDescent="0.25">
      <c r="A280" s="166" t="s">
        <v>147</v>
      </c>
      <c r="B280" s="167"/>
      <c r="C280" s="167"/>
      <c r="D280" s="168"/>
      <c r="E280" s="54"/>
      <c r="F280" s="42">
        <v>281230</v>
      </c>
      <c r="G280" s="169" t="s">
        <v>16</v>
      </c>
      <c r="H280" s="169"/>
      <c r="I280" s="44" t="s">
        <v>16</v>
      </c>
      <c r="J280" s="45"/>
      <c r="K280" s="170"/>
      <c r="L280" s="171"/>
      <c r="M280" s="172"/>
      <c r="N280" s="173"/>
      <c r="O280" s="172"/>
      <c r="P280" s="173"/>
    </row>
    <row r="281" spans="1:16" s="53" customFormat="1" hidden="1" x14ac:dyDescent="0.25">
      <c r="A281" s="166" t="s">
        <v>148</v>
      </c>
      <c r="B281" s="167"/>
      <c r="C281" s="167"/>
      <c r="D281" s="168"/>
      <c r="E281" s="54"/>
      <c r="F281" s="42">
        <v>281800</v>
      </c>
      <c r="G281" s="169" t="s">
        <v>16</v>
      </c>
      <c r="H281" s="169"/>
      <c r="I281" s="44" t="s">
        <v>16</v>
      </c>
      <c r="J281" s="45"/>
      <c r="K281" s="170"/>
      <c r="L281" s="171"/>
      <c r="M281" s="172"/>
      <c r="N281" s="173"/>
      <c r="O281" s="172"/>
      <c r="P281" s="173"/>
    </row>
    <row r="282" spans="1:16" s="53" customFormat="1" hidden="1" x14ac:dyDescent="0.25">
      <c r="A282" s="166" t="s">
        <v>149</v>
      </c>
      <c r="B282" s="167"/>
      <c r="C282" s="167"/>
      <c r="D282" s="168"/>
      <c r="E282" s="54"/>
      <c r="F282" s="42">
        <v>281900</v>
      </c>
      <c r="G282" s="169" t="s">
        <v>16</v>
      </c>
      <c r="H282" s="169"/>
      <c r="I282" s="44" t="s">
        <v>16</v>
      </c>
      <c r="J282" s="45"/>
      <c r="K282" s="170"/>
      <c r="L282" s="171"/>
      <c r="M282" s="172"/>
      <c r="N282" s="173"/>
      <c r="O282" s="172"/>
      <c r="P282" s="173"/>
    </row>
    <row r="283" spans="1:16" s="53" customFormat="1" hidden="1" x14ac:dyDescent="0.25">
      <c r="A283" s="166" t="s">
        <v>150</v>
      </c>
      <c r="B283" s="167"/>
      <c r="C283" s="167"/>
      <c r="D283" s="168"/>
      <c r="E283" s="54"/>
      <c r="F283" s="42">
        <v>282000</v>
      </c>
      <c r="G283" s="169" t="s">
        <v>16</v>
      </c>
      <c r="H283" s="169"/>
      <c r="I283" s="44" t="s">
        <v>16</v>
      </c>
      <c r="J283" s="45"/>
      <c r="K283" s="170"/>
      <c r="L283" s="171"/>
      <c r="M283" s="172"/>
      <c r="N283" s="173"/>
      <c r="O283" s="172"/>
      <c r="P283" s="173"/>
    </row>
    <row r="284" spans="1:16" s="53" customFormat="1" hidden="1" x14ac:dyDescent="0.25">
      <c r="A284" s="166" t="s">
        <v>151</v>
      </c>
      <c r="B284" s="167"/>
      <c r="C284" s="167"/>
      <c r="D284" s="168"/>
      <c r="E284" s="54"/>
      <c r="F284" s="42">
        <v>282100</v>
      </c>
      <c r="G284" s="169" t="s">
        <v>16</v>
      </c>
      <c r="H284" s="169"/>
      <c r="I284" s="44" t="s">
        <v>16</v>
      </c>
      <c r="J284" s="45"/>
      <c r="K284" s="170"/>
      <c r="L284" s="171"/>
      <c r="M284" s="172"/>
      <c r="N284" s="173"/>
      <c r="O284" s="172"/>
      <c r="P284" s="173"/>
    </row>
    <row r="285" spans="1:16" s="53" customFormat="1" hidden="1" x14ac:dyDescent="0.25">
      <c r="A285" s="174" t="s">
        <v>152</v>
      </c>
      <c r="B285" s="175"/>
      <c r="C285" s="175"/>
      <c r="D285" s="176"/>
      <c r="E285" s="36"/>
      <c r="F285" s="37">
        <v>290000</v>
      </c>
      <c r="G285" s="177" t="s">
        <v>16</v>
      </c>
      <c r="H285" s="177"/>
      <c r="I285" s="38" t="s">
        <v>16</v>
      </c>
      <c r="J285" s="39"/>
      <c r="K285" s="178"/>
      <c r="L285" s="179"/>
      <c r="M285" s="180"/>
      <c r="N285" s="181"/>
      <c r="O285" s="180"/>
      <c r="P285" s="181"/>
    </row>
    <row r="286" spans="1:16" s="53" customFormat="1" hidden="1" x14ac:dyDescent="0.25">
      <c r="A286" s="166" t="s">
        <v>153</v>
      </c>
      <c r="B286" s="167"/>
      <c r="C286" s="167"/>
      <c r="D286" s="168"/>
      <c r="E286" s="54"/>
      <c r="F286" s="42">
        <v>292220</v>
      </c>
      <c r="G286" s="169" t="s">
        <v>16</v>
      </c>
      <c r="H286" s="169"/>
      <c r="I286" s="44" t="s">
        <v>16</v>
      </c>
      <c r="J286" s="45"/>
      <c r="K286" s="170"/>
      <c r="L286" s="171"/>
      <c r="M286" s="172"/>
      <c r="N286" s="173"/>
      <c r="O286" s="172"/>
      <c r="P286" s="173"/>
    </row>
    <row r="287" spans="1:16" s="53" customFormat="1" hidden="1" x14ac:dyDescent="0.25">
      <c r="A287" s="166" t="s">
        <v>154</v>
      </c>
      <c r="B287" s="167"/>
      <c r="C287" s="167"/>
      <c r="D287" s="168"/>
      <c r="E287" s="54"/>
      <c r="F287" s="42">
        <v>300000</v>
      </c>
      <c r="G287" s="169" t="s">
        <v>16</v>
      </c>
      <c r="H287" s="169"/>
      <c r="I287" s="44" t="s">
        <v>16</v>
      </c>
      <c r="J287" s="45"/>
      <c r="K287" s="170"/>
      <c r="L287" s="171"/>
      <c r="M287" s="172"/>
      <c r="N287" s="173"/>
      <c r="O287" s="172"/>
      <c r="P287" s="173"/>
    </row>
    <row r="288" spans="1:16" s="53" customFormat="1" hidden="1" x14ac:dyDescent="0.25">
      <c r="A288" s="166" t="s">
        <v>155</v>
      </c>
      <c r="B288" s="167"/>
      <c r="C288" s="167"/>
      <c r="D288" s="168"/>
      <c r="E288" s="54"/>
      <c r="F288" s="42">
        <v>300000</v>
      </c>
      <c r="G288" s="169" t="s">
        <v>16</v>
      </c>
      <c r="H288" s="169"/>
      <c r="I288" s="44" t="s">
        <v>16</v>
      </c>
      <c r="J288" s="45"/>
      <c r="K288" s="170"/>
      <c r="L288" s="171"/>
      <c r="M288" s="172"/>
      <c r="N288" s="173"/>
      <c r="O288" s="172"/>
      <c r="P288" s="173"/>
    </row>
    <row r="289" spans="1:16" s="53" customFormat="1" hidden="1" x14ac:dyDescent="0.25">
      <c r="A289" s="166" t="s">
        <v>156</v>
      </c>
      <c r="B289" s="167"/>
      <c r="C289" s="167"/>
      <c r="D289" s="168"/>
      <c r="E289" s="54"/>
      <c r="F289" s="42">
        <v>319000</v>
      </c>
      <c r="G289" s="169" t="s">
        <v>16</v>
      </c>
      <c r="H289" s="169"/>
      <c r="I289" s="44" t="s">
        <v>16</v>
      </c>
      <c r="J289" s="45"/>
      <c r="K289" s="170"/>
      <c r="L289" s="171"/>
      <c r="M289" s="172"/>
      <c r="N289" s="173"/>
      <c r="O289" s="172"/>
      <c r="P289" s="173"/>
    </row>
    <row r="290" spans="1:16" s="53" customFormat="1" hidden="1" x14ac:dyDescent="0.25">
      <c r="A290" s="166" t="s">
        <v>157</v>
      </c>
      <c r="B290" s="167"/>
      <c r="C290" s="167"/>
      <c r="D290" s="168"/>
      <c r="E290" s="54"/>
      <c r="F290" s="42">
        <v>350000</v>
      </c>
      <c r="G290" s="169" t="s">
        <v>16</v>
      </c>
      <c r="H290" s="169"/>
      <c r="I290" s="44" t="s">
        <v>16</v>
      </c>
      <c r="J290" s="45"/>
      <c r="K290" s="170"/>
      <c r="L290" s="171"/>
      <c r="M290" s="172"/>
      <c r="N290" s="173"/>
      <c r="O290" s="172"/>
      <c r="P290" s="173"/>
    </row>
    <row r="291" spans="1:16" s="53" customFormat="1" hidden="1" x14ac:dyDescent="0.25">
      <c r="A291" s="174" t="s">
        <v>214</v>
      </c>
      <c r="B291" s="175"/>
      <c r="C291" s="175"/>
      <c r="D291" s="176"/>
      <c r="E291" s="36"/>
      <c r="F291" s="37">
        <v>310000</v>
      </c>
      <c r="G291" s="177" t="s">
        <v>16</v>
      </c>
      <c r="H291" s="177"/>
      <c r="I291" s="38" t="s">
        <v>16</v>
      </c>
      <c r="J291" s="39">
        <f>SUM(J292:J321)</f>
        <v>0</v>
      </c>
      <c r="K291" s="178">
        <f>SUM(K292:L321)</f>
        <v>0</v>
      </c>
      <c r="L291" s="179"/>
      <c r="M291" s="178">
        <f t="shared" ref="M291" si="68">SUM(M292:N321)</f>
        <v>0</v>
      </c>
      <c r="N291" s="179"/>
      <c r="O291" s="178">
        <f t="shared" ref="O291" si="69">SUM(O292:P321)</f>
        <v>0</v>
      </c>
      <c r="P291" s="179"/>
    </row>
    <row r="292" spans="1:16" s="53" customFormat="1" hidden="1" x14ac:dyDescent="0.25">
      <c r="A292" s="166" t="s">
        <v>159</v>
      </c>
      <c r="B292" s="167"/>
      <c r="C292" s="167"/>
      <c r="D292" s="168"/>
      <c r="E292" s="54"/>
      <c r="F292" s="42">
        <v>311000</v>
      </c>
      <c r="G292" s="169" t="s">
        <v>16</v>
      </c>
      <c r="H292" s="169"/>
      <c r="I292" s="44" t="s">
        <v>16</v>
      </c>
      <c r="J292" s="45"/>
      <c r="K292" s="170"/>
      <c r="L292" s="171"/>
      <c r="M292" s="172"/>
      <c r="N292" s="173"/>
      <c r="O292" s="172"/>
      <c r="P292" s="173"/>
    </row>
    <row r="293" spans="1:16" s="53" customFormat="1" hidden="1" x14ac:dyDescent="0.25">
      <c r="A293" s="166" t="s">
        <v>160</v>
      </c>
      <c r="B293" s="167"/>
      <c r="C293" s="167"/>
      <c r="D293" s="168"/>
      <c r="E293" s="54"/>
      <c r="F293" s="42">
        <v>311100</v>
      </c>
      <c r="G293" s="169" t="s">
        <v>16</v>
      </c>
      <c r="H293" s="169"/>
      <c r="I293" s="44" t="s">
        <v>16</v>
      </c>
      <c r="J293" s="45"/>
      <c r="K293" s="170"/>
      <c r="L293" s="171"/>
      <c r="M293" s="172"/>
      <c r="N293" s="173"/>
      <c r="O293" s="172"/>
      <c r="P293" s="173"/>
    </row>
    <row r="294" spans="1:16" s="53" customFormat="1" hidden="1" x14ac:dyDescent="0.25">
      <c r="A294" s="166" t="s">
        <v>161</v>
      </c>
      <c r="B294" s="167"/>
      <c r="C294" s="167"/>
      <c r="D294" s="168"/>
      <c r="E294" s="54"/>
      <c r="F294" s="42">
        <v>311110</v>
      </c>
      <c r="G294" s="169" t="s">
        <v>16</v>
      </c>
      <c r="H294" s="169"/>
      <c r="I294" s="44" t="s">
        <v>16</v>
      </c>
      <c r="J294" s="45"/>
      <c r="K294" s="170"/>
      <c r="L294" s="171"/>
      <c r="M294" s="172"/>
      <c r="N294" s="173"/>
      <c r="O294" s="172"/>
      <c r="P294" s="173"/>
    </row>
    <row r="295" spans="1:16" s="53" customFormat="1" hidden="1" x14ac:dyDescent="0.25">
      <c r="A295" s="166" t="s">
        <v>162</v>
      </c>
      <c r="B295" s="167"/>
      <c r="C295" s="167"/>
      <c r="D295" s="168"/>
      <c r="E295" s="54"/>
      <c r="F295" s="42">
        <v>311120</v>
      </c>
      <c r="G295" s="169" t="s">
        <v>16</v>
      </c>
      <c r="H295" s="169"/>
      <c r="I295" s="44" t="s">
        <v>16</v>
      </c>
      <c r="J295" s="45"/>
      <c r="K295" s="170"/>
      <c r="L295" s="171"/>
      <c r="M295" s="172"/>
      <c r="N295" s="173"/>
      <c r="O295" s="172"/>
      <c r="P295" s="173"/>
    </row>
    <row r="296" spans="1:16" s="53" customFormat="1" hidden="1" x14ac:dyDescent="0.25">
      <c r="A296" s="166" t="s">
        <v>163</v>
      </c>
      <c r="B296" s="167"/>
      <c r="C296" s="167"/>
      <c r="D296" s="168"/>
      <c r="E296" s="54"/>
      <c r="F296" s="42">
        <v>311210</v>
      </c>
      <c r="G296" s="169" t="s">
        <v>16</v>
      </c>
      <c r="H296" s="169"/>
      <c r="I296" s="44" t="s">
        <v>16</v>
      </c>
      <c r="J296" s="45"/>
      <c r="K296" s="170"/>
      <c r="L296" s="171"/>
      <c r="M296" s="172"/>
      <c r="N296" s="173"/>
      <c r="O296" s="172"/>
      <c r="P296" s="173"/>
    </row>
    <row r="297" spans="1:16" s="53" customFormat="1" hidden="1" x14ac:dyDescent="0.25">
      <c r="A297" s="166" t="s">
        <v>164</v>
      </c>
      <c r="B297" s="167"/>
      <c r="C297" s="167"/>
      <c r="D297" s="168"/>
      <c r="E297" s="54"/>
      <c r="F297" s="42">
        <v>312120</v>
      </c>
      <c r="G297" s="169" t="s">
        <v>16</v>
      </c>
      <c r="H297" s="169"/>
      <c r="I297" s="44" t="s">
        <v>16</v>
      </c>
      <c r="J297" s="45"/>
      <c r="K297" s="170"/>
      <c r="L297" s="171"/>
      <c r="M297" s="172"/>
      <c r="N297" s="173"/>
      <c r="O297" s="172"/>
      <c r="P297" s="173"/>
    </row>
    <row r="298" spans="1:16" s="53" customFormat="1" hidden="1" x14ac:dyDescent="0.25">
      <c r="A298" s="166" t="s">
        <v>165</v>
      </c>
      <c r="B298" s="167"/>
      <c r="C298" s="167"/>
      <c r="D298" s="168"/>
      <c r="E298" s="54"/>
      <c r="F298" s="42">
        <v>313000</v>
      </c>
      <c r="G298" s="169" t="s">
        <v>16</v>
      </c>
      <c r="H298" s="169"/>
      <c r="I298" s="44" t="s">
        <v>16</v>
      </c>
      <c r="J298" s="45"/>
      <c r="K298" s="170"/>
      <c r="L298" s="171"/>
      <c r="M298" s="172"/>
      <c r="N298" s="173"/>
      <c r="O298" s="172"/>
      <c r="P298" s="173"/>
    </row>
    <row r="299" spans="1:16" s="53" customFormat="1" hidden="1" x14ac:dyDescent="0.25">
      <c r="A299" s="166" t="s">
        <v>166</v>
      </c>
      <c r="B299" s="167"/>
      <c r="C299" s="167"/>
      <c r="D299" s="168"/>
      <c r="E299" s="54"/>
      <c r="F299" s="42">
        <v>313100</v>
      </c>
      <c r="G299" s="169" t="s">
        <v>16</v>
      </c>
      <c r="H299" s="169"/>
      <c r="I299" s="44" t="s">
        <v>16</v>
      </c>
      <c r="J299" s="45"/>
      <c r="K299" s="170"/>
      <c r="L299" s="171"/>
      <c r="M299" s="172"/>
      <c r="N299" s="173"/>
      <c r="O299" s="172"/>
      <c r="P299" s="173"/>
    </row>
    <row r="300" spans="1:16" s="53" customFormat="1" hidden="1" x14ac:dyDescent="0.25">
      <c r="A300" s="166" t="s">
        <v>167</v>
      </c>
      <c r="B300" s="167"/>
      <c r="C300" s="167"/>
      <c r="D300" s="168"/>
      <c r="E300" s="54"/>
      <c r="F300" s="42">
        <v>313110</v>
      </c>
      <c r="G300" s="169" t="s">
        <v>16</v>
      </c>
      <c r="H300" s="169"/>
      <c r="I300" s="44" t="s">
        <v>16</v>
      </c>
      <c r="J300" s="45"/>
      <c r="K300" s="170"/>
      <c r="L300" s="171"/>
      <c r="M300" s="172"/>
      <c r="N300" s="173"/>
      <c r="O300" s="172"/>
      <c r="P300" s="173"/>
    </row>
    <row r="301" spans="1:16" s="53" customFormat="1" hidden="1" x14ac:dyDescent="0.25">
      <c r="A301" s="166" t="s">
        <v>168</v>
      </c>
      <c r="B301" s="167"/>
      <c r="C301" s="167"/>
      <c r="D301" s="168"/>
      <c r="E301" s="54"/>
      <c r="F301" s="42">
        <v>313120</v>
      </c>
      <c r="G301" s="169" t="s">
        <v>16</v>
      </c>
      <c r="H301" s="169"/>
      <c r="I301" s="44" t="s">
        <v>16</v>
      </c>
      <c r="J301" s="45"/>
      <c r="K301" s="170"/>
      <c r="L301" s="171"/>
      <c r="M301" s="172"/>
      <c r="N301" s="173"/>
      <c r="O301" s="172"/>
      <c r="P301" s="173"/>
    </row>
    <row r="302" spans="1:16" s="53" customFormat="1" hidden="1" x14ac:dyDescent="0.25">
      <c r="A302" s="166" t="s">
        <v>169</v>
      </c>
      <c r="B302" s="167"/>
      <c r="C302" s="167"/>
      <c r="D302" s="168"/>
      <c r="E302" s="54"/>
      <c r="F302" s="42">
        <v>313200</v>
      </c>
      <c r="G302" s="169" t="s">
        <v>16</v>
      </c>
      <c r="H302" s="169"/>
      <c r="I302" s="44" t="s">
        <v>16</v>
      </c>
      <c r="J302" s="45"/>
      <c r="K302" s="170"/>
      <c r="L302" s="171"/>
      <c r="M302" s="172"/>
      <c r="N302" s="173"/>
      <c r="O302" s="172"/>
      <c r="P302" s="173"/>
    </row>
    <row r="303" spans="1:16" s="53" customFormat="1" hidden="1" x14ac:dyDescent="0.25">
      <c r="A303" s="166" t="s">
        <v>170</v>
      </c>
      <c r="B303" s="167"/>
      <c r="C303" s="167"/>
      <c r="D303" s="168"/>
      <c r="E303" s="54"/>
      <c r="F303" s="42">
        <v>313210</v>
      </c>
      <c r="G303" s="169" t="s">
        <v>16</v>
      </c>
      <c r="H303" s="169"/>
      <c r="I303" s="44" t="s">
        <v>16</v>
      </c>
      <c r="J303" s="45"/>
      <c r="K303" s="170"/>
      <c r="L303" s="171"/>
      <c r="M303" s="172"/>
      <c r="N303" s="173"/>
      <c r="O303" s="172"/>
      <c r="P303" s="173"/>
    </row>
    <row r="304" spans="1:16" s="53" customFormat="1" hidden="1" x14ac:dyDescent="0.25">
      <c r="A304" s="166" t="s">
        <v>171</v>
      </c>
      <c r="B304" s="167"/>
      <c r="C304" s="167"/>
      <c r="D304" s="168"/>
      <c r="E304" s="54"/>
      <c r="F304" s="42">
        <v>314000</v>
      </c>
      <c r="G304" s="169" t="s">
        <v>16</v>
      </c>
      <c r="H304" s="169"/>
      <c r="I304" s="44" t="s">
        <v>16</v>
      </c>
      <c r="J304" s="45"/>
      <c r="K304" s="170"/>
      <c r="L304" s="171"/>
      <c r="M304" s="172"/>
      <c r="N304" s="173"/>
      <c r="O304" s="172"/>
      <c r="P304" s="173"/>
    </row>
    <row r="305" spans="1:16" s="53" customFormat="1" hidden="1" x14ac:dyDescent="0.25">
      <c r="A305" s="166" t="s">
        <v>172</v>
      </c>
      <c r="B305" s="167"/>
      <c r="C305" s="167"/>
      <c r="D305" s="168"/>
      <c r="E305" s="54"/>
      <c r="F305" s="42">
        <v>314110</v>
      </c>
      <c r="G305" s="169" t="s">
        <v>16</v>
      </c>
      <c r="H305" s="169"/>
      <c r="I305" s="44" t="s">
        <v>16</v>
      </c>
      <c r="J305" s="45"/>
      <c r="K305" s="170"/>
      <c r="L305" s="171"/>
      <c r="M305" s="172"/>
      <c r="N305" s="173"/>
      <c r="O305" s="172"/>
      <c r="P305" s="173"/>
    </row>
    <row r="306" spans="1:16" s="53" customFormat="1" hidden="1" x14ac:dyDescent="0.25">
      <c r="A306" s="166" t="s">
        <v>173</v>
      </c>
      <c r="B306" s="167"/>
      <c r="C306" s="167"/>
      <c r="D306" s="168"/>
      <c r="E306" s="54"/>
      <c r="F306" s="42">
        <v>314120</v>
      </c>
      <c r="G306" s="169" t="s">
        <v>16</v>
      </c>
      <c r="H306" s="169"/>
      <c r="I306" s="44" t="s">
        <v>16</v>
      </c>
      <c r="J306" s="45"/>
      <c r="K306" s="170"/>
      <c r="L306" s="171"/>
      <c r="M306" s="172"/>
      <c r="N306" s="173"/>
      <c r="O306" s="172"/>
      <c r="P306" s="173"/>
    </row>
    <row r="307" spans="1:16" s="53" customFormat="1" hidden="1" x14ac:dyDescent="0.25">
      <c r="A307" s="166" t="s">
        <v>174</v>
      </c>
      <c r="B307" s="167"/>
      <c r="C307" s="167"/>
      <c r="D307" s="168"/>
      <c r="E307" s="54"/>
      <c r="F307" s="42">
        <v>314200</v>
      </c>
      <c r="G307" s="169" t="s">
        <v>16</v>
      </c>
      <c r="H307" s="169"/>
      <c r="I307" s="44" t="s">
        <v>16</v>
      </c>
      <c r="J307" s="45"/>
      <c r="K307" s="170"/>
      <c r="L307" s="171"/>
      <c r="M307" s="172"/>
      <c r="N307" s="173"/>
      <c r="O307" s="172"/>
      <c r="P307" s="173"/>
    </row>
    <row r="308" spans="1:16" s="53" customFormat="1" hidden="1" x14ac:dyDescent="0.25">
      <c r="A308" s="166" t="s">
        <v>175</v>
      </c>
      <c r="B308" s="167"/>
      <c r="C308" s="167"/>
      <c r="D308" s="168"/>
      <c r="E308" s="54"/>
      <c r="F308" s="42">
        <v>315000</v>
      </c>
      <c r="G308" s="169" t="s">
        <v>16</v>
      </c>
      <c r="H308" s="169"/>
      <c r="I308" s="44" t="s">
        <v>16</v>
      </c>
      <c r="J308" s="45"/>
      <c r="K308" s="170"/>
      <c r="L308" s="171"/>
      <c r="M308" s="172"/>
      <c r="N308" s="173"/>
      <c r="O308" s="172"/>
      <c r="P308" s="173"/>
    </row>
    <row r="309" spans="1:16" s="53" customFormat="1" hidden="1" x14ac:dyDescent="0.25">
      <c r="A309" s="166" t="s">
        <v>176</v>
      </c>
      <c r="B309" s="167"/>
      <c r="C309" s="167"/>
      <c r="D309" s="168"/>
      <c r="E309" s="54"/>
      <c r="F309" s="49">
        <v>315110</v>
      </c>
      <c r="G309" s="169" t="s">
        <v>16</v>
      </c>
      <c r="H309" s="169"/>
      <c r="I309" s="44" t="s">
        <v>16</v>
      </c>
      <c r="J309" s="45"/>
      <c r="K309" s="170"/>
      <c r="L309" s="171"/>
      <c r="M309" s="172"/>
      <c r="N309" s="173"/>
      <c r="O309" s="172"/>
      <c r="P309" s="173"/>
    </row>
    <row r="310" spans="1:16" s="53" customFormat="1" hidden="1" x14ac:dyDescent="0.25">
      <c r="A310" s="166" t="s">
        <v>177</v>
      </c>
      <c r="B310" s="167"/>
      <c r="C310" s="167"/>
      <c r="D310" s="168"/>
      <c r="E310" s="54"/>
      <c r="F310" s="49">
        <v>315120</v>
      </c>
      <c r="G310" s="169" t="s">
        <v>16</v>
      </c>
      <c r="H310" s="169"/>
      <c r="I310" s="44" t="s">
        <v>16</v>
      </c>
      <c r="J310" s="45"/>
      <c r="K310" s="170"/>
      <c r="L310" s="171"/>
      <c r="M310" s="172"/>
      <c r="N310" s="173"/>
      <c r="O310" s="172"/>
      <c r="P310" s="173"/>
    </row>
    <row r="311" spans="1:16" s="53" customFormat="1" hidden="1" x14ac:dyDescent="0.25">
      <c r="A311" s="166" t="s">
        <v>178</v>
      </c>
      <c r="B311" s="167"/>
      <c r="C311" s="167"/>
      <c r="D311" s="168"/>
      <c r="E311" s="54"/>
      <c r="F311" s="49">
        <v>316000</v>
      </c>
      <c r="G311" s="169" t="s">
        <v>16</v>
      </c>
      <c r="H311" s="169"/>
      <c r="I311" s="44" t="s">
        <v>16</v>
      </c>
      <c r="J311" s="45"/>
      <c r="K311" s="170"/>
      <c r="L311" s="171"/>
      <c r="M311" s="172"/>
      <c r="N311" s="173"/>
      <c r="O311" s="172"/>
      <c r="P311" s="173"/>
    </row>
    <row r="312" spans="1:16" s="53" customFormat="1" hidden="1" x14ac:dyDescent="0.25">
      <c r="A312" s="166" t="s">
        <v>179</v>
      </c>
      <c r="B312" s="167"/>
      <c r="C312" s="167"/>
      <c r="D312" s="168"/>
      <c r="E312" s="54"/>
      <c r="F312" s="42">
        <v>316110</v>
      </c>
      <c r="G312" s="169" t="s">
        <v>16</v>
      </c>
      <c r="H312" s="169"/>
      <c r="I312" s="44" t="s">
        <v>16</v>
      </c>
      <c r="J312" s="45"/>
      <c r="K312" s="170"/>
      <c r="L312" s="171"/>
      <c r="M312" s="172"/>
      <c r="N312" s="173"/>
      <c r="O312" s="172"/>
      <c r="P312" s="173"/>
    </row>
    <row r="313" spans="1:16" s="53" customFormat="1" hidden="1" x14ac:dyDescent="0.25">
      <c r="A313" s="166" t="s">
        <v>180</v>
      </c>
      <c r="B313" s="167"/>
      <c r="C313" s="167"/>
      <c r="D313" s="168"/>
      <c r="E313" s="54"/>
      <c r="F313" s="49">
        <v>316120</v>
      </c>
      <c r="G313" s="169" t="s">
        <v>16</v>
      </c>
      <c r="H313" s="169"/>
      <c r="I313" s="44" t="s">
        <v>16</v>
      </c>
      <c r="J313" s="45"/>
      <c r="K313" s="170"/>
      <c r="L313" s="171"/>
      <c r="M313" s="172"/>
      <c r="N313" s="173"/>
      <c r="O313" s="172"/>
      <c r="P313" s="173"/>
    </row>
    <row r="314" spans="1:16" s="53" customFormat="1" hidden="1" x14ac:dyDescent="0.25">
      <c r="A314" s="166" t="s">
        <v>181</v>
      </c>
      <c r="B314" s="167"/>
      <c r="C314" s="167"/>
      <c r="D314" s="168"/>
      <c r="E314" s="54"/>
      <c r="F314" s="42">
        <v>316210</v>
      </c>
      <c r="G314" s="169" t="s">
        <v>16</v>
      </c>
      <c r="H314" s="169"/>
      <c r="I314" s="44" t="s">
        <v>16</v>
      </c>
      <c r="J314" s="45"/>
      <c r="K314" s="170"/>
      <c r="L314" s="171"/>
      <c r="M314" s="172"/>
      <c r="N314" s="173"/>
      <c r="O314" s="172"/>
      <c r="P314" s="173"/>
    </row>
    <row r="315" spans="1:16" s="53" customFormat="1" hidden="1" x14ac:dyDescent="0.25">
      <c r="A315" s="166" t="s">
        <v>182</v>
      </c>
      <c r="B315" s="167"/>
      <c r="C315" s="167"/>
      <c r="D315" s="168"/>
      <c r="E315" s="54"/>
      <c r="F315" s="42">
        <v>317000</v>
      </c>
      <c r="G315" s="169" t="s">
        <v>16</v>
      </c>
      <c r="H315" s="169"/>
      <c r="I315" s="44" t="s">
        <v>16</v>
      </c>
      <c r="J315" s="45"/>
      <c r="K315" s="170"/>
      <c r="L315" s="171"/>
      <c r="M315" s="172"/>
      <c r="N315" s="173"/>
      <c r="O315" s="172"/>
      <c r="P315" s="173"/>
    </row>
    <row r="316" spans="1:16" s="53" customFormat="1" hidden="1" x14ac:dyDescent="0.25">
      <c r="A316" s="166" t="s">
        <v>183</v>
      </c>
      <c r="B316" s="167"/>
      <c r="C316" s="167"/>
      <c r="D316" s="168"/>
      <c r="E316" s="54"/>
      <c r="F316" s="42">
        <v>318000</v>
      </c>
      <c r="G316" s="169" t="s">
        <v>16</v>
      </c>
      <c r="H316" s="169"/>
      <c r="I316" s="44" t="s">
        <v>16</v>
      </c>
      <c r="J316" s="45"/>
      <c r="K316" s="170"/>
      <c r="L316" s="171"/>
      <c r="M316" s="172"/>
      <c r="N316" s="173"/>
      <c r="O316" s="172"/>
      <c r="P316" s="173"/>
    </row>
    <row r="317" spans="1:16" s="53" customFormat="1" hidden="1" x14ac:dyDescent="0.25">
      <c r="A317" s="166" t="s">
        <v>184</v>
      </c>
      <c r="B317" s="167"/>
      <c r="C317" s="167"/>
      <c r="D317" s="168"/>
      <c r="E317" s="54"/>
      <c r="F317" s="49">
        <v>318110</v>
      </c>
      <c r="G317" s="169" t="s">
        <v>16</v>
      </c>
      <c r="H317" s="169"/>
      <c r="I317" s="44" t="s">
        <v>16</v>
      </c>
      <c r="J317" s="45"/>
      <c r="K317" s="170"/>
      <c r="L317" s="171"/>
      <c r="M317" s="172"/>
      <c r="N317" s="173"/>
      <c r="O317" s="172"/>
      <c r="P317" s="173"/>
    </row>
    <row r="318" spans="1:16" s="53" customFormat="1" hidden="1" x14ac:dyDescent="0.25">
      <c r="A318" s="166" t="s">
        <v>185</v>
      </c>
      <c r="B318" s="167"/>
      <c r="C318" s="167"/>
      <c r="D318" s="168"/>
      <c r="E318" s="54"/>
      <c r="F318" s="42">
        <v>318120</v>
      </c>
      <c r="G318" s="169" t="s">
        <v>16</v>
      </c>
      <c r="H318" s="169"/>
      <c r="I318" s="44" t="s">
        <v>16</v>
      </c>
      <c r="J318" s="45"/>
      <c r="K318" s="170"/>
      <c r="L318" s="171"/>
      <c r="M318" s="172"/>
      <c r="N318" s="173"/>
      <c r="O318" s="172"/>
      <c r="P318" s="173"/>
    </row>
    <row r="319" spans="1:16" s="53" customFormat="1" hidden="1" x14ac:dyDescent="0.25">
      <c r="A319" s="166" t="s">
        <v>186</v>
      </c>
      <c r="B319" s="167"/>
      <c r="C319" s="167"/>
      <c r="D319" s="168"/>
      <c r="E319" s="54"/>
      <c r="F319" s="42">
        <v>319000</v>
      </c>
      <c r="G319" s="169" t="s">
        <v>16</v>
      </c>
      <c r="H319" s="169"/>
      <c r="I319" s="44" t="s">
        <v>16</v>
      </c>
      <c r="J319" s="45"/>
      <c r="K319" s="170"/>
      <c r="L319" s="171"/>
      <c r="M319" s="172"/>
      <c r="N319" s="173"/>
      <c r="O319" s="172"/>
      <c r="P319" s="173"/>
    </row>
    <row r="320" spans="1:16" s="53" customFormat="1" hidden="1" x14ac:dyDescent="0.25">
      <c r="A320" s="166" t="s">
        <v>187</v>
      </c>
      <c r="B320" s="167"/>
      <c r="C320" s="167"/>
      <c r="D320" s="168"/>
      <c r="E320" s="54"/>
      <c r="F320" s="42">
        <v>319100</v>
      </c>
      <c r="G320" s="169" t="s">
        <v>16</v>
      </c>
      <c r="H320" s="169"/>
      <c r="I320" s="44" t="s">
        <v>16</v>
      </c>
      <c r="J320" s="45"/>
      <c r="K320" s="170"/>
      <c r="L320" s="171"/>
      <c r="M320" s="172"/>
      <c r="N320" s="173"/>
      <c r="O320" s="172"/>
      <c r="P320" s="173"/>
    </row>
    <row r="321" spans="1:16" s="53" customFormat="1" hidden="1" x14ac:dyDescent="0.25">
      <c r="A321" s="166" t="s">
        <v>188</v>
      </c>
      <c r="B321" s="167"/>
      <c r="C321" s="167"/>
      <c r="D321" s="168"/>
      <c r="E321" s="54"/>
      <c r="F321" s="42">
        <v>319200</v>
      </c>
      <c r="G321" s="169" t="s">
        <v>16</v>
      </c>
      <c r="H321" s="169"/>
      <c r="I321" s="44" t="s">
        <v>16</v>
      </c>
      <c r="J321" s="45"/>
      <c r="K321" s="170"/>
      <c r="L321" s="171"/>
      <c r="M321" s="172"/>
      <c r="N321" s="173"/>
      <c r="O321" s="172"/>
      <c r="P321" s="173"/>
    </row>
    <row r="322" spans="1:16" s="53" customFormat="1" hidden="1" x14ac:dyDescent="0.25">
      <c r="A322" s="174" t="s">
        <v>189</v>
      </c>
      <c r="B322" s="175"/>
      <c r="C322" s="175"/>
      <c r="D322" s="176"/>
      <c r="E322" s="36"/>
      <c r="F322" s="51">
        <v>330000</v>
      </c>
      <c r="G322" s="177" t="s">
        <v>16</v>
      </c>
      <c r="H322" s="177"/>
      <c r="I322" s="38" t="s">
        <v>16</v>
      </c>
      <c r="J322" s="39">
        <f>SUM(J323:J342)</f>
        <v>0</v>
      </c>
      <c r="K322" s="178">
        <f>SUM(K323:L342)</f>
        <v>0</v>
      </c>
      <c r="L322" s="179"/>
      <c r="M322" s="178">
        <f t="shared" ref="M322" si="70">SUM(M323:N342)</f>
        <v>0</v>
      </c>
      <c r="N322" s="179"/>
      <c r="O322" s="178">
        <f t="shared" ref="O322" si="71">SUM(O323:P342)</f>
        <v>0</v>
      </c>
      <c r="P322" s="179"/>
    </row>
    <row r="323" spans="1:16" s="53" customFormat="1" hidden="1" x14ac:dyDescent="0.25">
      <c r="A323" s="166" t="s">
        <v>190</v>
      </c>
      <c r="B323" s="167"/>
      <c r="C323" s="167"/>
      <c r="D323" s="168"/>
      <c r="E323" s="54"/>
      <c r="F323" s="42">
        <v>331000</v>
      </c>
      <c r="G323" s="169" t="s">
        <v>16</v>
      </c>
      <c r="H323" s="169"/>
      <c r="I323" s="44" t="s">
        <v>16</v>
      </c>
      <c r="J323" s="45"/>
      <c r="K323" s="170"/>
      <c r="L323" s="171"/>
      <c r="M323" s="172"/>
      <c r="N323" s="173"/>
      <c r="O323" s="172"/>
      <c r="P323" s="173"/>
    </row>
    <row r="324" spans="1:16" s="53" customFormat="1" hidden="1" x14ac:dyDescent="0.25">
      <c r="A324" s="166" t="s">
        <v>191</v>
      </c>
      <c r="B324" s="167"/>
      <c r="C324" s="167"/>
      <c r="D324" s="168"/>
      <c r="E324" s="54"/>
      <c r="F324" s="42">
        <v>331110</v>
      </c>
      <c r="G324" s="169" t="s">
        <v>16</v>
      </c>
      <c r="H324" s="169"/>
      <c r="I324" s="44" t="s">
        <v>16</v>
      </c>
      <c r="J324" s="45"/>
      <c r="K324" s="170"/>
      <c r="L324" s="171"/>
      <c r="M324" s="172"/>
      <c r="N324" s="173"/>
      <c r="O324" s="172"/>
      <c r="P324" s="173"/>
    </row>
    <row r="325" spans="1:16" s="53" customFormat="1" hidden="1" x14ac:dyDescent="0.25">
      <c r="A325" s="166" t="s">
        <v>192</v>
      </c>
      <c r="B325" s="167"/>
      <c r="C325" s="167"/>
      <c r="D325" s="168"/>
      <c r="E325" s="54"/>
      <c r="F325" s="49">
        <v>331210</v>
      </c>
      <c r="G325" s="169" t="s">
        <v>16</v>
      </c>
      <c r="H325" s="169"/>
      <c r="I325" s="44" t="s">
        <v>16</v>
      </c>
      <c r="J325" s="45"/>
      <c r="K325" s="170"/>
      <c r="L325" s="171"/>
      <c r="M325" s="172"/>
      <c r="N325" s="173"/>
      <c r="O325" s="172"/>
      <c r="P325" s="173"/>
    </row>
    <row r="326" spans="1:16" s="53" customFormat="1" hidden="1" x14ac:dyDescent="0.25">
      <c r="A326" s="166" t="s">
        <v>193</v>
      </c>
      <c r="B326" s="167"/>
      <c r="C326" s="167"/>
      <c r="D326" s="168"/>
      <c r="E326" s="54"/>
      <c r="F326" s="49">
        <v>332000</v>
      </c>
      <c r="G326" s="169" t="s">
        <v>16</v>
      </c>
      <c r="H326" s="169"/>
      <c r="I326" s="44" t="s">
        <v>16</v>
      </c>
      <c r="J326" s="45"/>
      <c r="K326" s="170"/>
      <c r="L326" s="171"/>
      <c r="M326" s="172"/>
      <c r="N326" s="173"/>
      <c r="O326" s="172"/>
      <c r="P326" s="173"/>
    </row>
    <row r="327" spans="1:16" s="53" customFormat="1" hidden="1" x14ac:dyDescent="0.25">
      <c r="A327" s="166" t="s">
        <v>194</v>
      </c>
      <c r="B327" s="167"/>
      <c r="C327" s="167"/>
      <c r="D327" s="168"/>
      <c r="E327" s="54"/>
      <c r="F327" s="49">
        <v>332110</v>
      </c>
      <c r="G327" s="169" t="s">
        <v>16</v>
      </c>
      <c r="H327" s="169"/>
      <c r="I327" s="44" t="s">
        <v>16</v>
      </c>
      <c r="J327" s="45"/>
      <c r="K327" s="170"/>
      <c r="L327" s="171"/>
      <c r="M327" s="172"/>
      <c r="N327" s="173"/>
      <c r="O327" s="172"/>
      <c r="P327" s="173"/>
    </row>
    <row r="328" spans="1:16" s="53" customFormat="1" hidden="1" x14ac:dyDescent="0.25">
      <c r="A328" s="166" t="s">
        <v>195</v>
      </c>
      <c r="B328" s="167"/>
      <c r="C328" s="167"/>
      <c r="D328" s="168"/>
      <c r="E328" s="54"/>
      <c r="F328" s="42">
        <v>332210</v>
      </c>
      <c r="G328" s="169" t="s">
        <v>16</v>
      </c>
      <c r="H328" s="169"/>
      <c r="I328" s="44" t="s">
        <v>16</v>
      </c>
      <c r="J328" s="45"/>
      <c r="K328" s="170"/>
      <c r="L328" s="171"/>
      <c r="M328" s="172"/>
      <c r="N328" s="173"/>
      <c r="O328" s="172"/>
      <c r="P328" s="173"/>
    </row>
    <row r="329" spans="1:16" s="53" customFormat="1" hidden="1" x14ac:dyDescent="0.25">
      <c r="A329" s="166" t="s">
        <v>196</v>
      </c>
      <c r="B329" s="167"/>
      <c r="C329" s="167"/>
      <c r="D329" s="168"/>
      <c r="E329" s="54"/>
      <c r="F329" s="42">
        <v>333000</v>
      </c>
      <c r="G329" s="169" t="s">
        <v>16</v>
      </c>
      <c r="H329" s="169"/>
      <c r="I329" s="44" t="s">
        <v>16</v>
      </c>
      <c r="J329" s="45"/>
      <c r="K329" s="170"/>
      <c r="L329" s="171"/>
      <c r="M329" s="172"/>
      <c r="N329" s="173"/>
      <c r="O329" s="172"/>
      <c r="P329" s="173"/>
    </row>
    <row r="330" spans="1:16" s="53" customFormat="1" hidden="1" x14ac:dyDescent="0.25">
      <c r="A330" s="166" t="s">
        <v>197</v>
      </c>
      <c r="B330" s="167"/>
      <c r="C330" s="167"/>
      <c r="D330" s="168"/>
      <c r="E330" s="54"/>
      <c r="F330" s="42">
        <v>333100</v>
      </c>
      <c r="G330" s="169" t="s">
        <v>16</v>
      </c>
      <c r="H330" s="169"/>
      <c r="I330" s="44" t="s">
        <v>16</v>
      </c>
      <c r="J330" s="45"/>
      <c r="K330" s="170"/>
      <c r="L330" s="171"/>
      <c r="M330" s="172"/>
      <c r="N330" s="173"/>
      <c r="O330" s="172"/>
      <c r="P330" s="173"/>
    </row>
    <row r="331" spans="1:16" s="53" customFormat="1" hidden="1" x14ac:dyDescent="0.25">
      <c r="A331" s="166" t="s">
        <v>198</v>
      </c>
      <c r="B331" s="167"/>
      <c r="C331" s="167"/>
      <c r="D331" s="168"/>
      <c r="E331" s="54"/>
      <c r="F331" s="42">
        <v>333110</v>
      </c>
      <c r="G331" s="169" t="s">
        <v>16</v>
      </c>
      <c r="H331" s="169"/>
      <c r="I331" s="44" t="s">
        <v>16</v>
      </c>
      <c r="J331" s="45"/>
      <c r="K331" s="170"/>
      <c r="L331" s="171"/>
      <c r="M331" s="172"/>
      <c r="N331" s="173"/>
      <c r="O331" s="172"/>
      <c r="P331" s="173"/>
    </row>
    <row r="332" spans="1:16" s="53" customFormat="1" hidden="1" x14ac:dyDescent="0.25">
      <c r="A332" s="166" t="s">
        <v>199</v>
      </c>
      <c r="B332" s="167"/>
      <c r="C332" s="167"/>
      <c r="D332" s="168"/>
      <c r="E332" s="54"/>
      <c r="F332" s="42">
        <v>334000</v>
      </c>
      <c r="G332" s="169" t="s">
        <v>16</v>
      </c>
      <c r="H332" s="169"/>
      <c r="I332" s="44" t="s">
        <v>16</v>
      </c>
      <c r="J332" s="45"/>
      <c r="K332" s="170"/>
      <c r="L332" s="171"/>
      <c r="M332" s="172"/>
      <c r="N332" s="173"/>
      <c r="O332" s="172"/>
      <c r="P332" s="173"/>
    </row>
    <row r="333" spans="1:16" s="53" customFormat="1" hidden="1" x14ac:dyDescent="0.25">
      <c r="A333" s="166" t="s">
        <v>200</v>
      </c>
      <c r="B333" s="167"/>
      <c r="C333" s="167"/>
      <c r="D333" s="168"/>
      <c r="E333" s="54"/>
      <c r="F333" s="42">
        <v>334110</v>
      </c>
      <c r="G333" s="169" t="s">
        <v>16</v>
      </c>
      <c r="H333" s="169"/>
      <c r="I333" s="44" t="s">
        <v>16</v>
      </c>
      <c r="J333" s="45"/>
      <c r="K333" s="170"/>
      <c r="L333" s="171"/>
      <c r="M333" s="172"/>
      <c r="N333" s="173"/>
      <c r="O333" s="172"/>
      <c r="P333" s="173"/>
    </row>
    <row r="334" spans="1:16" s="53" customFormat="1" hidden="1" x14ac:dyDescent="0.25">
      <c r="A334" s="166" t="s">
        <v>201</v>
      </c>
      <c r="B334" s="167"/>
      <c r="C334" s="167"/>
      <c r="D334" s="168"/>
      <c r="E334" s="54"/>
      <c r="F334" s="42">
        <v>335000</v>
      </c>
      <c r="G334" s="169" t="s">
        <v>16</v>
      </c>
      <c r="H334" s="169"/>
      <c r="I334" s="44" t="s">
        <v>16</v>
      </c>
      <c r="J334" s="45"/>
      <c r="K334" s="170"/>
      <c r="L334" s="171"/>
      <c r="M334" s="172"/>
      <c r="N334" s="173"/>
      <c r="O334" s="172"/>
      <c r="P334" s="173"/>
    </row>
    <row r="335" spans="1:16" s="53" customFormat="1" hidden="1" x14ac:dyDescent="0.25">
      <c r="A335" s="166" t="s">
        <v>202</v>
      </c>
      <c r="B335" s="167"/>
      <c r="C335" s="167"/>
      <c r="D335" s="168"/>
      <c r="E335" s="54"/>
      <c r="F335" s="42">
        <v>335110</v>
      </c>
      <c r="G335" s="169" t="s">
        <v>16</v>
      </c>
      <c r="H335" s="169"/>
      <c r="I335" s="44" t="s">
        <v>16</v>
      </c>
      <c r="J335" s="45"/>
      <c r="K335" s="170"/>
      <c r="L335" s="171"/>
      <c r="M335" s="172"/>
      <c r="N335" s="173"/>
      <c r="O335" s="172"/>
      <c r="P335" s="173"/>
    </row>
    <row r="336" spans="1:16" s="53" customFormat="1" hidden="1" x14ac:dyDescent="0.25">
      <c r="A336" s="166" t="s">
        <v>203</v>
      </c>
      <c r="B336" s="167"/>
      <c r="C336" s="167"/>
      <c r="D336" s="168"/>
      <c r="E336" s="54"/>
      <c r="F336" s="42">
        <v>336000</v>
      </c>
      <c r="G336" s="169" t="s">
        <v>16</v>
      </c>
      <c r="H336" s="169"/>
      <c r="I336" s="44" t="s">
        <v>16</v>
      </c>
      <c r="J336" s="45"/>
      <c r="K336" s="170"/>
      <c r="L336" s="171"/>
      <c r="M336" s="172"/>
      <c r="N336" s="173"/>
      <c r="O336" s="172"/>
      <c r="P336" s="173"/>
    </row>
    <row r="337" spans="1:16" s="53" customFormat="1" hidden="1" x14ac:dyDescent="0.25">
      <c r="A337" s="166" t="s">
        <v>204</v>
      </c>
      <c r="B337" s="167"/>
      <c r="C337" s="167"/>
      <c r="D337" s="168"/>
      <c r="E337" s="54"/>
      <c r="F337" s="42">
        <v>336100</v>
      </c>
      <c r="G337" s="169" t="s">
        <v>16</v>
      </c>
      <c r="H337" s="169"/>
      <c r="I337" s="44" t="s">
        <v>16</v>
      </c>
      <c r="J337" s="45"/>
      <c r="K337" s="170"/>
      <c r="L337" s="171"/>
      <c r="M337" s="172"/>
      <c r="N337" s="173"/>
      <c r="O337" s="172"/>
      <c r="P337" s="173"/>
    </row>
    <row r="338" spans="1:16" s="53" customFormat="1" hidden="1" x14ac:dyDescent="0.25">
      <c r="A338" s="166" t="s">
        <v>205</v>
      </c>
      <c r="B338" s="167"/>
      <c r="C338" s="167"/>
      <c r="D338" s="168"/>
      <c r="E338" s="54"/>
      <c r="F338" s="42">
        <v>336110</v>
      </c>
      <c r="G338" s="169" t="s">
        <v>16</v>
      </c>
      <c r="H338" s="169"/>
      <c r="I338" s="44" t="s">
        <v>16</v>
      </c>
      <c r="J338" s="45"/>
      <c r="K338" s="170"/>
      <c r="L338" s="171"/>
      <c r="M338" s="172"/>
      <c r="N338" s="173"/>
      <c r="O338" s="172"/>
      <c r="P338" s="173"/>
    </row>
    <row r="339" spans="1:16" s="53" customFormat="1" hidden="1" x14ac:dyDescent="0.25">
      <c r="A339" s="166" t="s">
        <v>206</v>
      </c>
      <c r="B339" s="167"/>
      <c r="C339" s="167"/>
      <c r="D339" s="168"/>
      <c r="E339" s="54"/>
      <c r="F339" s="49">
        <v>337000</v>
      </c>
      <c r="G339" s="169" t="s">
        <v>16</v>
      </c>
      <c r="H339" s="169"/>
      <c r="I339" s="44" t="s">
        <v>16</v>
      </c>
      <c r="J339" s="45"/>
      <c r="K339" s="170"/>
      <c r="L339" s="171"/>
      <c r="M339" s="172"/>
      <c r="N339" s="173"/>
      <c r="O339" s="172"/>
      <c r="P339" s="173"/>
    </row>
    <row r="340" spans="1:16" s="53" customFormat="1" hidden="1" x14ac:dyDescent="0.25">
      <c r="A340" s="166" t="s">
        <v>207</v>
      </c>
      <c r="B340" s="167"/>
      <c r="C340" s="167"/>
      <c r="D340" s="168"/>
      <c r="E340" s="54"/>
      <c r="F340" s="42">
        <v>337110</v>
      </c>
      <c r="G340" s="169" t="s">
        <v>16</v>
      </c>
      <c r="H340" s="169"/>
      <c r="I340" s="44" t="s">
        <v>16</v>
      </c>
      <c r="J340" s="45"/>
      <c r="K340" s="170"/>
      <c r="L340" s="171"/>
      <c r="M340" s="172"/>
      <c r="N340" s="173"/>
      <c r="O340" s="172"/>
      <c r="P340" s="173"/>
    </row>
    <row r="341" spans="1:16" s="53" customFormat="1" hidden="1" x14ac:dyDescent="0.25">
      <c r="A341" s="166" t="s">
        <v>208</v>
      </c>
      <c r="B341" s="167"/>
      <c r="C341" s="167"/>
      <c r="D341" s="168"/>
      <c r="E341" s="54"/>
      <c r="F341" s="49">
        <v>338000</v>
      </c>
      <c r="G341" s="169" t="s">
        <v>16</v>
      </c>
      <c r="H341" s="169"/>
      <c r="I341" s="44" t="s">
        <v>16</v>
      </c>
      <c r="J341" s="45"/>
      <c r="K341" s="170"/>
      <c r="L341" s="171"/>
      <c r="M341" s="172"/>
      <c r="N341" s="173"/>
      <c r="O341" s="172"/>
      <c r="P341" s="173"/>
    </row>
    <row r="342" spans="1:16" s="53" customFormat="1" hidden="1" x14ac:dyDescent="0.25">
      <c r="A342" s="166" t="s">
        <v>209</v>
      </c>
      <c r="B342" s="167"/>
      <c r="C342" s="167"/>
      <c r="D342" s="168"/>
      <c r="E342" s="54"/>
      <c r="F342" s="42">
        <v>338110</v>
      </c>
      <c r="G342" s="169" t="s">
        <v>16</v>
      </c>
      <c r="H342" s="169"/>
      <c r="I342" s="44" t="s">
        <v>16</v>
      </c>
      <c r="J342" s="45"/>
      <c r="K342" s="170"/>
      <c r="L342" s="171"/>
      <c r="M342" s="172"/>
      <c r="N342" s="173"/>
      <c r="O342" s="172"/>
      <c r="P342" s="173"/>
    </row>
    <row r="343" spans="1:16" s="53" customFormat="1" hidden="1" x14ac:dyDescent="0.25">
      <c r="A343" s="182"/>
      <c r="B343" s="183"/>
      <c r="C343" s="183"/>
      <c r="D343" s="184"/>
      <c r="E343" s="31"/>
      <c r="F343" s="32"/>
      <c r="G343" s="185" t="s">
        <v>16</v>
      </c>
      <c r="H343" s="185"/>
      <c r="I343" s="59" t="s">
        <v>16</v>
      </c>
      <c r="J343" s="34">
        <f>J344</f>
        <v>0</v>
      </c>
      <c r="K343" s="186">
        <f>K344</f>
        <v>0</v>
      </c>
      <c r="L343" s="187"/>
      <c r="M343" s="188">
        <f>M344</f>
        <v>0</v>
      </c>
      <c r="N343" s="189"/>
      <c r="O343" s="188">
        <f>O344</f>
        <v>0</v>
      </c>
      <c r="P343" s="189"/>
    </row>
    <row r="344" spans="1:16" s="53" customFormat="1" hidden="1" x14ac:dyDescent="0.25">
      <c r="A344" s="174" t="s">
        <v>83</v>
      </c>
      <c r="B344" s="175"/>
      <c r="C344" s="175"/>
      <c r="D344" s="176"/>
      <c r="E344" s="36"/>
      <c r="F344" s="37">
        <v>200000</v>
      </c>
      <c r="G344" s="177" t="s">
        <v>16</v>
      </c>
      <c r="H344" s="177"/>
      <c r="I344" s="38" t="s">
        <v>16</v>
      </c>
      <c r="J344" s="39">
        <f>J345+J366+J397+J400+J414+J420+J451</f>
        <v>0</v>
      </c>
      <c r="K344" s="178">
        <f>K345+K366+K397+K400+K414+K420+K451</f>
        <v>0</v>
      </c>
      <c r="L344" s="179"/>
      <c r="M344" s="178">
        <f t="shared" ref="M344" si="72">M345+M366+M397+M400+M414+M420+M451</f>
        <v>0</v>
      </c>
      <c r="N344" s="179"/>
      <c r="O344" s="178">
        <f t="shared" ref="O344" si="73">O345+O366+O397+O400+O414+O420+O451</f>
        <v>0</v>
      </c>
      <c r="P344" s="179"/>
    </row>
    <row r="345" spans="1:16" s="53" customFormat="1" hidden="1" x14ac:dyDescent="0.25">
      <c r="A345" s="174" t="s">
        <v>84</v>
      </c>
      <c r="B345" s="175"/>
      <c r="C345" s="175"/>
      <c r="D345" s="176"/>
      <c r="E345" s="36"/>
      <c r="F345" s="37">
        <v>210000</v>
      </c>
      <c r="G345" s="177" t="s">
        <v>16</v>
      </c>
      <c r="H345" s="177"/>
      <c r="I345" s="38" t="s">
        <v>16</v>
      </c>
      <c r="J345" s="39">
        <f>J346+J362</f>
        <v>0</v>
      </c>
      <c r="K345" s="178">
        <f>K346+K362</f>
        <v>0</v>
      </c>
      <c r="L345" s="179"/>
      <c r="M345" s="178">
        <f t="shared" ref="M345" si="74">M346+M362</f>
        <v>0</v>
      </c>
      <c r="N345" s="179"/>
      <c r="O345" s="178">
        <f t="shared" ref="O345" si="75">O346+O362</f>
        <v>0</v>
      </c>
      <c r="P345" s="179"/>
    </row>
    <row r="346" spans="1:16" s="53" customFormat="1" hidden="1" x14ac:dyDescent="0.25">
      <c r="A346" s="174" t="s">
        <v>85</v>
      </c>
      <c r="B346" s="175"/>
      <c r="C346" s="175"/>
      <c r="D346" s="176"/>
      <c r="E346" s="36"/>
      <c r="F346" s="60">
        <v>211000</v>
      </c>
      <c r="G346" s="177" t="s">
        <v>16</v>
      </c>
      <c r="H346" s="177"/>
      <c r="I346" s="38" t="s">
        <v>16</v>
      </c>
      <c r="J346" s="39">
        <f>J347</f>
        <v>0</v>
      </c>
      <c r="K346" s="178">
        <f>K347</f>
        <v>0</v>
      </c>
      <c r="L346" s="179"/>
      <c r="M346" s="178">
        <f t="shared" ref="M346" si="76">M347</f>
        <v>0</v>
      </c>
      <c r="N346" s="179"/>
      <c r="O346" s="178">
        <f t="shared" ref="O346" si="77">O347</f>
        <v>0</v>
      </c>
      <c r="P346" s="179"/>
    </row>
    <row r="347" spans="1:16" s="53" customFormat="1" hidden="1" x14ac:dyDescent="0.25">
      <c r="A347" s="166" t="s">
        <v>86</v>
      </c>
      <c r="B347" s="167"/>
      <c r="C347" s="167"/>
      <c r="D347" s="168"/>
      <c r="E347" s="54"/>
      <c r="F347" s="43">
        <v>211100</v>
      </c>
      <c r="G347" s="169" t="s">
        <v>16</v>
      </c>
      <c r="H347" s="169"/>
      <c r="I347" s="44" t="s">
        <v>16</v>
      </c>
      <c r="J347" s="45"/>
      <c r="K347" s="170"/>
      <c r="L347" s="171"/>
      <c r="M347" s="170"/>
      <c r="N347" s="171"/>
      <c r="O347" s="170"/>
      <c r="P347" s="171"/>
    </row>
    <row r="348" spans="1:16" s="53" customFormat="1" hidden="1" x14ac:dyDescent="0.25">
      <c r="A348" s="166" t="s">
        <v>87</v>
      </c>
      <c r="B348" s="167"/>
      <c r="C348" s="167"/>
      <c r="D348" s="168"/>
      <c r="E348" s="54"/>
      <c r="F348" s="43">
        <v>211110</v>
      </c>
      <c r="G348" s="169" t="s">
        <v>16</v>
      </c>
      <c r="H348" s="169"/>
      <c r="I348" s="44" t="s">
        <v>16</v>
      </c>
      <c r="J348" s="45"/>
      <c r="K348" s="170"/>
      <c r="L348" s="171"/>
      <c r="M348" s="172"/>
      <c r="N348" s="173"/>
      <c r="O348" s="172"/>
      <c r="P348" s="173"/>
    </row>
    <row r="349" spans="1:16" s="53" customFormat="1" hidden="1" x14ac:dyDescent="0.25">
      <c r="A349" s="166" t="s">
        <v>88</v>
      </c>
      <c r="B349" s="167"/>
      <c r="C349" s="167"/>
      <c r="D349" s="168"/>
      <c r="E349" s="54"/>
      <c r="F349" s="43">
        <v>211120</v>
      </c>
      <c r="G349" s="169" t="s">
        <v>16</v>
      </c>
      <c r="H349" s="169"/>
      <c r="I349" s="44" t="s">
        <v>16</v>
      </c>
      <c r="J349" s="45"/>
      <c r="K349" s="170"/>
      <c r="L349" s="171"/>
      <c r="M349" s="172"/>
      <c r="N349" s="173"/>
      <c r="O349" s="172"/>
      <c r="P349" s="173"/>
    </row>
    <row r="350" spans="1:16" s="53" customFormat="1" hidden="1" x14ac:dyDescent="0.25">
      <c r="A350" s="166" t="s">
        <v>89</v>
      </c>
      <c r="B350" s="167"/>
      <c r="C350" s="167"/>
      <c r="D350" s="168"/>
      <c r="E350" s="54"/>
      <c r="F350" s="43">
        <v>211130</v>
      </c>
      <c r="G350" s="169" t="s">
        <v>16</v>
      </c>
      <c r="H350" s="169"/>
      <c r="I350" s="44" t="s">
        <v>16</v>
      </c>
      <c r="J350" s="45"/>
      <c r="K350" s="170"/>
      <c r="L350" s="171"/>
      <c r="M350" s="172"/>
      <c r="N350" s="173"/>
      <c r="O350" s="172"/>
      <c r="P350" s="173"/>
    </row>
    <row r="351" spans="1:16" s="53" customFormat="1" hidden="1" x14ac:dyDescent="0.25">
      <c r="A351" s="166" t="s">
        <v>90</v>
      </c>
      <c r="B351" s="167"/>
      <c r="C351" s="167"/>
      <c r="D351" s="168"/>
      <c r="E351" s="54"/>
      <c r="F351" s="43">
        <v>211140</v>
      </c>
      <c r="G351" s="169" t="s">
        <v>16</v>
      </c>
      <c r="H351" s="169"/>
      <c r="I351" s="44" t="s">
        <v>16</v>
      </c>
      <c r="J351" s="45"/>
      <c r="K351" s="170"/>
      <c r="L351" s="171"/>
      <c r="M351" s="172"/>
      <c r="N351" s="173"/>
      <c r="O351" s="172"/>
      <c r="P351" s="173"/>
    </row>
    <row r="352" spans="1:16" s="53" customFormat="1" hidden="1" x14ac:dyDescent="0.25">
      <c r="A352" s="166" t="s">
        <v>91</v>
      </c>
      <c r="B352" s="167"/>
      <c r="C352" s="167"/>
      <c r="D352" s="168"/>
      <c r="E352" s="54"/>
      <c r="F352" s="42">
        <v>211150</v>
      </c>
      <c r="G352" s="169" t="s">
        <v>16</v>
      </c>
      <c r="H352" s="169"/>
      <c r="I352" s="44" t="s">
        <v>16</v>
      </c>
      <c r="J352" s="45"/>
      <c r="K352" s="170"/>
      <c r="L352" s="171"/>
      <c r="M352" s="172"/>
      <c r="N352" s="173"/>
      <c r="O352" s="172"/>
      <c r="P352" s="173"/>
    </row>
    <row r="353" spans="1:16" s="53" customFormat="1" hidden="1" x14ac:dyDescent="0.25">
      <c r="A353" s="166" t="s">
        <v>92</v>
      </c>
      <c r="B353" s="167"/>
      <c r="C353" s="167"/>
      <c r="D353" s="168"/>
      <c r="E353" s="54"/>
      <c r="F353" s="42">
        <v>211190</v>
      </c>
      <c r="G353" s="169" t="s">
        <v>16</v>
      </c>
      <c r="H353" s="169"/>
      <c r="I353" s="44" t="s">
        <v>16</v>
      </c>
      <c r="J353" s="45"/>
      <c r="K353" s="170"/>
      <c r="L353" s="171"/>
      <c r="M353" s="172"/>
      <c r="N353" s="173"/>
      <c r="O353" s="172"/>
      <c r="P353" s="173"/>
    </row>
    <row r="354" spans="1:16" s="53" customFormat="1" hidden="1" x14ac:dyDescent="0.25">
      <c r="A354" s="166" t="s">
        <v>93</v>
      </c>
      <c r="B354" s="167"/>
      <c r="C354" s="167"/>
      <c r="D354" s="168"/>
      <c r="E354" s="54"/>
      <c r="F354" s="42">
        <v>211200</v>
      </c>
      <c r="G354" s="169" t="s">
        <v>16</v>
      </c>
      <c r="H354" s="169"/>
      <c r="I354" s="44" t="s">
        <v>16</v>
      </c>
      <c r="J354" s="45"/>
      <c r="K354" s="170"/>
      <c r="L354" s="171"/>
      <c r="M354" s="172"/>
      <c r="N354" s="173"/>
      <c r="O354" s="172"/>
      <c r="P354" s="173"/>
    </row>
    <row r="355" spans="1:16" s="53" customFormat="1" hidden="1" x14ac:dyDescent="0.25">
      <c r="A355" s="166" t="s">
        <v>94</v>
      </c>
      <c r="B355" s="167"/>
      <c r="C355" s="167"/>
      <c r="D355" s="168"/>
      <c r="E355" s="54"/>
      <c r="F355" s="42">
        <v>211300</v>
      </c>
      <c r="G355" s="169" t="s">
        <v>16</v>
      </c>
      <c r="H355" s="169"/>
      <c r="I355" s="44" t="s">
        <v>16</v>
      </c>
      <c r="J355" s="45"/>
      <c r="K355" s="170"/>
      <c r="L355" s="171"/>
      <c r="M355" s="172"/>
      <c r="N355" s="173"/>
      <c r="O355" s="172"/>
      <c r="P355" s="173"/>
    </row>
    <row r="356" spans="1:16" s="53" customFormat="1" hidden="1" x14ac:dyDescent="0.25">
      <c r="A356" s="166" t="s">
        <v>211</v>
      </c>
      <c r="B356" s="167"/>
      <c r="C356" s="167"/>
      <c r="D356" s="168"/>
      <c r="E356" s="54"/>
      <c r="F356" s="42">
        <v>211310</v>
      </c>
      <c r="G356" s="169" t="s">
        <v>16</v>
      </c>
      <c r="H356" s="169"/>
      <c r="I356" s="44" t="s">
        <v>16</v>
      </c>
      <c r="J356" s="45"/>
      <c r="K356" s="170"/>
      <c r="L356" s="171"/>
      <c r="M356" s="172"/>
      <c r="N356" s="173"/>
      <c r="O356" s="172"/>
      <c r="P356" s="173"/>
    </row>
    <row r="357" spans="1:16" s="53" customFormat="1" hidden="1" x14ac:dyDescent="0.25">
      <c r="A357" s="166" t="s">
        <v>212</v>
      </c>
      <c r="B357" s="167"/>
      <c r="C357" s="167"/>
      <c r="D357" s="168"/>
      <c r="E357" s="54"/>
      <c r="F357" s="42">
        <v>211320</v>
      </c>
      <c r="G357" s="169" t="s">
        <v>16</v>
      </c>
      <c r="H357" s="169"/>
      <c r="I357" s="44" t="s">
        <v>16</v>
      </c>
      <c r="J357" s="45"/>
      <c r="K357" s="170"/>
      <c r="L357" s="171"/>
      <c r="M357" s="172"/>
      <c r="N357" s="173"/>
      <c r="O357" s="172"/>
      <c r="P357" s="173"/>
    </row>
    <row r="358" spans="1:16" s="53" customFormat="1" hidden="1" x14ac:dyDescent="0.25">
      <c r="A358" s="166" t="s">
        <v>97</v>
      </c>
      <c r="B358" s="167"/>
      <c r="C358" s="167"/>
      <c r="D358" s="168"/>
      <c r="E358" s="54"/>
      <c r="F358" s="42">
        <v>211330</v>
      </c>
      <c r="G358" s="169" t="s">
        <v>16</v>
      </c>
      <c r="H358" s="169"/>
      <c r="I358" s="44" t="s">
        <v>16</v>
      </c>
      <c r="J358" s="45"/>
      <c r="K358" s="170"/>
      <c r="L358" s="171"/>
      <c r="M358" s="172"/>
      <c r="N358" s="173"/>
      <c r="O358" s="172"/>
      <c r="P358" s="173"/>
    </row>
    <row r="359" spans="1:16" s="53" customFormat="1" hidden="1" x14ac:dyDescent="0.25">
      <c r="A359" s="166" t="s">
        <v>98</v>
      </c>
      <c r="B359" s="167"/>
      <c r="C359" s="167"/>
      <c r="D359" s="168"/>
      <c r="E359" s="54"/>
      <c r="F359" s="42">
        <v>211340</v>
      </c>
      <c r="G359" s="169" t="s">
        <v>16</v>
      </c>
      <c r="H359" s="169"/>
      <c r="I359" s="44" t="s">
        <v>16</v>
      </c>
      <c r="J359" s="45"/>
      <c r="K359" s="170"/>
      <c r="L359" s="171"/>
      <c r="M359" s="172"/>
      <c r="N359" s="173"/>
      <c r="O359" s="172"/>
      <c r="P359" s="173"/>
    </row>
    <row r="360" spans="1:16" s="53" customFormat="1" hidden="1" x14ac:dyDescent="0.25">
      <c r="A360" s="166" t="s">
        <v>213</v>
      </c>
      <c r="B360" s="167"/>
      <c r="C360" s="167"/>
      <c r="D360" s="168"/>
      <c r="E360" s="54"/>
      <c r="F360" s="42">
        <v>211350</v>
      </c>
      <c r="G360" s="169" t="s">
        <v>16</v>
      </c>
      <c r="H360" s="169"/>
      <c r="I360" s="44" t="s">
        <v>16</v>
      </c>
      <c r="J360" s="45"/>
      <c r="K360" s="170"/>
      <c r="L360" s="171"/>
      <c r="M360" s="172"/>
      <c r="N360" s="173"/>
      <c r="O360" s="172"/>
      <c r="P360" s="173"/>
    </row>
    <row r="361" spans="1:16" s="53" customFormat="1" hidden="1" x14ac:dyDescent="0.25">
      <c r="A361" s="166" t="s">
        <v>100</v>
      </c>
      <c r="B361" s="167"/>
      <c r="C361" s="167"/>
      <c r="D361" s="168"/>
      <c r="E361" s="54"/>
      <c r="F361" s="42">
        <v>211390</v>
      </c>
      <c r="G361" s="169" t="s">
        <v>16</v>
      </c>
      <c r="H361" s="169"/>
      <c r="I361" s="44" t="s">
        <v>16</v>
      </c>
      <c r="J361" s="45"/>
      <c r="K361" s="170"/>
      <c r="L361" s="171"/>
      <c r="M361" s="172"/>
      <c r="N361" s="173"/>
      <c r="O361" s="172"/>
      <c r="P361" s="173"/>
    </row>
    <row r="362" spans="1:16" s="53" customFormat="1" hidden="1" x14ac:dyDescent="0.25">
      <c r="A362" s="166" t="s">
        <v>101</v>
      </c>
      <c r="B362" s="167"/>
      <c r="C362" s="167"/>
      <c r="D362" s="168"/>
      <c r="E362" s="54"/>
      <c r="F362" s="42">
        <v>212000</v>
      </c>
      <c r="G362" s="169" t="s">
        <v>16</v>
      </c>
      <c r="H362" s="169"/>
      <c r="I362" s="44" t="s">
        <v>16</v>
      </c>
      <c r="J362" s="45"/>
      <c r="K362" s="170"/>
      <c r="L362" s="171"/>
      <c r="M362" s="170"/>
      <c r="N362" s="171"/>
      <c r="O362" s="170"/>
      <c r="P362" s="171"/>
    </row>
    <row r="363" spans="1:16" s="53" customFormat="1" hidden="1" x14ac:dyDescent="0.25">
      <c r="A363" s="166" t="s">
        <v>102</v>
      </c>
      <c r="B363" s="167"/>
      <c r="C363" s="167"/>
      <c r="D363" s="168"/>
      <c r="E363" s="54"/>
      <c r="F363" s="42">
        <v>212100</v>
      </c>
      <c r="G363" s="169" t="s">
        <v>16</v>
      </c>
      <c r="H363" s="169"/>
      <c r="I363" s="44" t="s">
        <v>16</v>
      </c>
      <c r="J363" s="45"/>
      <c r="K363" s="170"/>
      <c r="L363" s="171"/>
      <c r="M363" s="172"/>
      <c r="N363" s="173"/>
      <c r="O363" s="172"/>
      <c r="P363" s="173"/>
    </row>
    <row r="364" spans="1:16" s="53" customFormat="1" hidden="1" x14ac:dyDescent="0.25">
      <c r="A364" s="166" t="s">
        <v>103</v>
      </c>
      <c r="B364" s="167"/>
      <c r="C364" s="167"/>
      <c r="D364" s="168"/>
      <c r="E364" s="54"/>
      <c r="F364" s="42">
        <v>212200</v>
      </c>
      <c r="G364" s="169" t="s">
        <v>16</v>
      </c>
      <c r="H364" s="169"/>
      <c r="I364" s="44" t="s">
        <v>16</v>
      </c>
      <c r="J364" s="45"/>
      <c r="K364" s="170"/>
      <c r="L364" s="171"/>
      <c r="M364" s="172"/>
      <c r="N364" s="173"/>
      <c r="O364" s="172"/>
      <c r="P364" s="173"/>
    </row>
    <row r="365" spans="1:16" s="53" customFormat="1" hidden="1" x14ac:dyDescent="0.25">
      <c r="A365" s="166" t="s">
        <v>104</v>
      </c>
      <c r="B365" s="167"/>
      <c r="C365" s="167"/>
      <c r="D365" s="168"/>
      <c r="E365" s="54"/>
      <c r="F365" s="42">
        <v>212210</v>
      </c>
      <c r="G365" s="169" t="s">
        <v>16</v>
      </c>
      <c r="H365" s="169"/>
      <c r="I365" s="44" t="s">
        <v>16</v>
      </c>
      <c r="J365" s="45"/>
      <c r="K365" s="170"/>
      <c r="L365" s="171"/>
      <c r="M365" s="172"/>
      <c r="N365" s="173"/>
      <c r="O365" s="172"/>
      <c r="P365" s="173"/>
    </row>
    <row r="366" spans="1:16" s="53" customFormat="1" hidden="1" x14ac:dyDescent="0.25">
      <c r="A366" s="174" t="s">
        <v>105</v>
      </c>
      <c r="B366" s="175"/>
      <c r="C366" s="175"/>
      <c r="D366" s="176"/>
      <c r="E366" s="36"/>
      <c r="F366" s="37">
        <v>220000</v>
      </c>
      <c r="G366" s="177" t="s">
        <v>16</v>
      </c>
      <c r="H366" s="177"/>
      <c r="I366" s="38" t="s">
        <v>16</v>
      </c>
      <c r="J366" s="39">
        <f>SUM(J367:J396)</f>
        <v>0</v>
      </c>
      <c r="K366" s="178">
        <f>SUM(K367:L396)</f>
        <v>0</v>
      </c>
      <c r="L366" s="179"/>
      <c r="M366" s="178">
        <f t="shared" ref="M366" si="78">SUM(M367:N396)</f>
        <v>0</v>
      </c>
      <c r="N366" s="179"/>
      <c r="O366" s="178">
        <f t="shared" ref="O366" si="79">SUM(O367:P396)</f>
        <v>0</v>
      </c>
      <c r="P366" s="179"/>
    </row>
    <row r="367" spans="1:16" s="53" customFormat="1" hidden="1" x14ac:dyDescent="0.25">
      <c r="A367" s="166" t="s">
        <v>106</v>
      </c>
      <c r="B367" s="167"/>
      <c r="C367" s="167"/>
      <c r="D367" s="168"/>
      <c r="E367" s="54"/>
      <c r="F367" s="42">
        <v>222000</v>
      </c>
      <c r="G367" s="169" t="s">
        <v>16</v>
      </c>
      <c r="H367" s="169"/>
      <c r="I367" s="44" t="s">
        <v>16</v>
      </c>
      <c r="J367" s="45"/>
      <c r="K367" s="170"/>
      <c r="L367" s="171"/>
      <c r="M367" s="172"/>
      <c r="N367" s="173"/>
      <c r="O367" s="172"/>
      <c r="P367" s="173"/>
    </row>
    <row r="368" spans="1:16" s="53" customFormat="1" hidden="1" x14ac:dyDescent="0.25">
      <c r="A368" s="166" t="s">
        <v>107</v>
      </c>
      <c r="B368" s="167"/>
      <c r="C368" s="167"/>
      <c r="D368" s="168"/>
      <c r="E368" s="54"/>
      <c r="F368" s="42">
        <v>222100</v>
      </c>
      <c r="G368" s="169" t="s">
        <v>16</v>
      </c>
      <c r="H368" s="169"/>
      <c r="I368" s="44" t="s">
        <v>16</v>
      </c>
      <c r="J368" s="45"/>
      <c r="K368" s="170"/>
      <c r="L368" s="171"/>
      <c r="M368" s="172"/>
      <c r="N368" s="173"/>
      <c r="O368" s="172"/>
      <c r="P368" s="173"/>
    </row>
    <row r="369" spans="1:16" s="53" customFormat="1" hidden="1" x14ac:dyDescent="0.25">
      <c r="A369" s="166" t="s">
        <v>108</v>
      </c>
      <c r="B369" s="167"/>
      <c r="C369" s="167"/>
      <c r="D369" s="168"/>
      <c r="E369" s="54"/>
      <c r="F369" s="42">
        <v>222110</v>
      </c>
      <c r="G369" s="169" t="s">
        <v>16</v>
      </c>
      <c r="H369" s="169"/>
      <c r="I369" s="44" t="s">
        <v>16</v>
      </c>
      <c r="J369" s="45"/>
      <c r="K369" s="170"/>
      <c r="L369" s="171"/>
      <c r="M369" s="172"/>
      <c r="N369" s="173"/>
      <c r="O369" s="172"/>
      <c r="P369" s="173"/>
    </row>
    <row r="370" spans="1:16" s="53" customFormat="1" hidden="1" x14ac:dyDescent="0.25">
      <c r="A370" s="166" t="s">
        <v>109</v>
      </c>
      <c r="B370" s="167"/>
      <c r="C370" s="167"/>
      <c r="D370" s="168"/>
      <c r="E370" s="54"/>
      <c r="F370" s="42">
        <v>222120</v>
      </c>
      <c r="G370" s="169" t="s">
        <v>16</v>
      </c>
      <c r="H370" s="169"/>
      <c r="I370" s="44" t="s">
        <v>16</v>
      </c>
      <c r="J370" s="45"/>
      <c r="K370" s="170"/>
      <c r="L370" s="171"/>
      <c r="M370" s="172"/>
      <c r="N370" s="173"/>
      <c r="O370" s="172"/>
      <c r="P370" s="173"/>
    </row>
    <row r="371" spans="1:16" s="53" customFormat="1" hidden="1" x14ac:dyDescent="0.25">
      <c r="A371" s="166" t="s">
        <v>110</v>
      </c>
      <c r="B371" s="167"/>
      <c r="C371" s="167"/>
      <c r="D371" s="168"/>
      <c r="E371" s="54"/>
      <c r="F371" s="42">
        <v>222130</v>
      </c>
      <c r="G371" s="169" t="s">
        <v>16</v>
      </c>
      <c r="H371" s="169"/>
      <c r="I371" s="44" t="s">
        <v>16</v>
      </c>
      <c r="J371" s="45"/>
      <c r="K371" s="170"/>
      <c r="L371" s="171"/>
      <c r="M371" s="172"/>
      <c r="N371" s="173"/>
      <c r="O371" s="172"/>
      <c r="P371" s="173"/>
    </row>
    <row r="372" spans="1:16" s="53" customFormat="1" hidden="1" x14ac:dyDescent="0.25">
      <c r="A372" s="166" t="s">
        <v>111</v>
      </c>
      <c r="B372" s="167"/>
      <c r="C372" s="167"/>
      <c r="D372" s="168"/>
      <c r="E372" s="54"/>
      <c r="F372" s="42">
        <v>222140</v>
      </c>
      <c r="G372" s="169" t="s">
        <v>16</v>
      </c>
      <c r="H372" s="169"/>
      <c r="I372" s="44" t="s">
        <v>16</v>
      </c>
      <c r="J372" s="45"/>
      <c r="K372" s="170"/>
      <c r="L372" s="171"/>
      <c r="M372" s="172"/>
      <c r="N372" s="173"/>
      <c r="O372" s="172"/>
      <c r="P372" s="173"/>
    </row>
    <row r="373" spans="1:16" s="53" customFormat="1" hidden="1" x14ac:dyDescent="0.25">
      <c r="A373" s="166" t="s">
        <v>112</v>
      </c>
      <c r="B373" s="167"/>
      <c r="C373" s="167"/>
      <c r="D373" s="168"/>
      <c r="E373" s="54"/>
      <c r="F373" s="42">
        <v>222190</v>
      </c>
      <c r="G373" s="169" t="s">
        <v>16</v>
      </c>
      <c r="H373" s="169"/>
      <c r="I373" s="44" t="s">
        <v>16</v>
      </c>
      <c r="J373" s="45"/>
      <c r="K373" s="170"/>
      <c r="L373" s="171"/>
      <c r="M373" s="172"/>
      <c r="N373" s="173"/>
      <c r="O373" s="172"/>
      <c r="P373" s="173"/>
    </row>
    <row r="374" spans="1:16" s="53" customFormat="1" hidden="1" x14ac:dyDescent="0.25">
      <c r="A374" s="166" t="s">
        <v>113</v>
      </c>
      <c r="B374" s="167"/>
      <c r="C374" s="167"/>
      <c r="D374" s="168"/>
      <c r="E374" s="54"/>
      <c r="F374" s="42">
        <v>222200</v>
      </c>
      <c r="G374" s="169" t="s">
        <v>16</v>
      </c>
      <c r="H374" s="169"/>
      <c r="I374" s="44" t="s">
        <v>16</v>
      </c>
      <c r="J374" s="45"/>
      <c r="K374" s="170"/>
      <c r="L374" s="171"/>
      <c r="M374" s="172"/>
      <c r="N374" s="173"/>
      <c r="O374" s="172"/>
      <c r="P374" s="173"/>
    </row>
    <row r="375" spans="1:16" s="53" customFormat="1" hidden="1" x14ac:dyDescent="0.25">
      <c r="A375" s="166" t="s">
        <v>114</v>
      </c>
      <c r="B375" s="167"/>
      <c r="C375" s="167"/>
      <c r="D375" s="168"/>
      <c r="E375" s="54"/>
      <c r="F375" s="42">
        <v>222210</v>
      </c>
      <c r="G375" s="169" t="s">
        <v>16</v>
      </c>
      <c r="H375" s="169"/>
      <c r="I375" s="44" t="s">
        <v>16</v>
      </c>
      <c r="J375" s="45"/>
      <c r="K375" s="170"/>
      <c r="L375" s="171"/>
      <c r="M375" s="172"/>
      <c r="N375" s="173"/>
      <c r="O375" s="172"/>
      <c r="P375" s="173"/>
    </row>
    <row r="376" spans="1:16" s="53" customFormat="1" hidden="1" x14ac:dyDescent="0.25">
      <c r="A376" s="166" t="s">
        <v>115</v>
      </c>
      <c r="B376" s="167"/>
      <c r="C376" s="167"/>
      <c r="D376" s="168"/>
      <c r="E376" s="54"/>
      <c r="F376" s="42">
        <v>222220</v>
      </c>
      <c r="G376" s="169" t="s">
        <v>16</v>
      </c>
      <c r="H376" s="169"/>
      <c r="I376" s="44" t="s">
        <v>16</v>
      </c>
      <c r="J376" s="45"/>
      <c r="K376" s="170"/>
      <c r="L376" s="171"/>
      <c r="M376" s="172"/>
      <c r="N376" s="173"/>
      <c r="O376" s="172"/>
      <c r="P376" s="173"/>
    </row>
    <row r="377" spans="1:16" s="53" customFormat="1" hidden="1" x14ac:dyDescent="0.25">
      <c r="A377" s="166" t="s">
        <v>116</v>
      </c>
      <c r="B377" s="167"/>
      <c r="C377" s="167"/>
      <c r="D377" s="168"/>
      <c r="E377" s="54"/>
      <c r="F377" s="42">
        <v>222300</v>
      </c>
      <c r="G377" s="169" t="s">
        <v>16</v>
      </c>
      <c r="H377" s="169"/>
      <c r="I377" s="44" t="s">
        <v>16</v>
      </c>
      <c r="J377" s="45"/>
      <c r="K377" s="170"/>
      <c r="L377" s="171"/>
      <c r="M377" s="172"/>
      <c r="N377" s="173"/>
      <c r="O377" s="172"/>
      <c r="P377" s="173"/>
    </row>
    <row r="378" spans="1:16" s="53" customFormat="1" hidden="1" x14ac:dyDescent="0.25">
      <c r="A378" s="166" t="s">
        <v>117</v>
      </c>
      <c r="B378" s="167"/>
      <c r="C378" s="167"/>
      <c r="D378" s="168"/>
      <c r="E378" s="54"/>
      <c r="F378" s="42">
        <v>222400</v>
      </c>
      <c r="G378" s="169" t="s">
        <v>16</v>
      </c>
      <c r="H378" s="169"/>
      <c r="I378" s="44" t="s">
        <v>16</v>
      </c>
      <c r="J378" s="45"/>
      <c r="K378" s="170"/>
      <c r="L378" s="171"/>
      <c r="M378" s="172"/>
      <c r="N378" s="173"/>
      <c r="O378" s="172"/>
      <c r="P378" s="173"/>
    </row>
    <row r="379" spans="1:16" s="53" customFormat="1" hidden="1" x14ac:dyDescent="0.25">
      <c r="A379" s="166" t="s">
        <v>118</v>
      </c>
      <c r="B379" s="167"/>
      <c r="C379" s="167"/>
      <c r="D379" s="168"/>
      <c r="E379" s="54"/>
      <c r="F379" s="42">
        <v>222500</v>
      </c>
      <c r="G379" s="169" t="s">
        <v>16</v>
      </c>
      <c r="H379" s="169"/>
      <c r="I379" s="44" t="s">
        <v>16</v>
      </c>
      <c r="J379" s="45"/>
      <c r="K379" s="170"/>
      <c r="L379" s="171"/>
      <c r="M379" s="172"/>
      <c r="N379" s="173"/>
      <c r="O379" s="172"/>
      <c r="P379" s="173"/>
    </row>
    <row r="380" spans="1:16" s="53" customFormat="1" hidden="1" x14ac:dyDescent="0.25">
      <c r="A380" s="166" t="s">
        <v>119</v>
      </c>
      <c r="B380" s="167"/>
      <c r="C380" s="167"/>
      <c r="D380" s="168"/>
      <c r="E380" s="54"/>
      <c r="F380" s="42">
        <v>222600</v>
      </c>
      <c r="G380" s="169" t="s">
        <v>16</v>
      </c>
      <c r="H380" s="169"/>
      <c r="I380" s="44" t="s">
        <v>16</v>
      </c>
      <c r="J380" s="45"/>
      <c r="K380" s="170"/>
      <c r="L380" s="171"/>
      <c r="M380" s="172"/>
      <c r="N380" s="173"/>
      <c r="O380" s="172"/>
      <c r="P380" s="173"/>
    </row>
    <row r="381" spans="1:16" s="53" customFormat="1" hidden="1" x14ac:dyDescent="0.25">
      <c r="A381" s="166" t="s">
        <v>120</v>
      </c>
      <c r="B381" s="167"/>
      <c r="C381" s="167"/>
      <c r="D381" s="168"/>
      <c r="E381" s="54"/>
      <c r="F381" s="42">
        <v>222700</v>
      </c>
      <c r="G381" s="169" t="s">
        <v>16</v>
      </c>
      <c r="H381" s="169"/>
      <c r="I381" s="44" t="s">
        <v>16</v>
      </c>
      <c r="J381" s="45"/>
      <c r="K381" s="170"/>
      <c r="L381" s="171"/>
      <c r="M381" s="172"/>
      <c r="N381" s="173"/>
      <c r="O381" s="172"/>
      <c r="P381" s="173"/>
    </row>
    <row r="382" spans="1:16" s="53" customFormat="1" hidden="1" x14ac:dyDescent="0.25">
      <c r="A382" s="166" t="s">
        <v>121</v>
      </c>
      <c r="B382" s="167"/>
      <c r="C382" s="167"/>
      <c r="D382" s="168"/>
      <c r="E382" s="54"/>
      <c r="F382" s="42">
        <v>222710</v>
      </c>
      <c r="G382" s="169" t="s">
        <v>16</v>
      </c>
      <c r="H382" s="169"/>
      <c r="I382" s="44" t="s">
        <v>16</v>
      </c>
      <c r="J382" s="45"/>
      <c r="K382" s="170"/>
      <c r="L382" s="171"/>
      <c r="M382" s="172"/>
      <c r="N382" s="173"/>
      <c r="O382" s="172"/>
      <c r="P382" s="173"/>
    </row>
    <row r="383" spans="1:16" s="53" customFormat="1" hidden="1" x14ac:dyDescent="0.25">
      <c r="A383" s="166" t="s">
        <v>122</v>
      </c>
      <c r="B383" s="167"/>
      <c r="C383" s="167"/>
      <c r="D383" s="168"/>
      <c r="E383" s="54"/>
      <c r="F383" s="42">
        <v>222720</v>
      </c>
      <c r="G383" s="169" t="s">
        <v>16</v>
      </c>
      <c r="H383" s="169"/>
      <c r="I383" s="44" t="s">
        <v>16</v>
      </c>
      <c r="J383" s="45"/>
      <c r="K383" s="170"/>
      <c r="L383" s="171"/>
      <c r="M383" s="172"/>
      <c r="N383" s="173"/>
      <c r="O383" s="172"/>
      <c r="P383" s="173"/>
    </row>
    <row r="384" spans="1:16" s="53" customFormat="1" hidden="1" x14ac:dyDescent="0.25">
      <c r="A384" s="166" t="s">
        <v>123</v>
      </c>
      <c r="B384" s="167"/>
      <c r="C384" s="167"/>
      <c r="D384" s="168"/>
      <c r="E384" s="54"/>
      <c r="F384" s="42">
        <v>222800</v>
      </c>
      <c r="G384" s="169" t="s">
        <v>16</v>
      </c>
      <c r="H384" s="169"/>
      <c r="I384" s="44" t="s">
        <v>16</v>
      </c>
      <c r="J384" s="45"/>
      <c r="K384" s="170"/>
      <c r="L384" s="171"/>
      <c r="M384" s="172"/>
      <c r="N384" s="173"/>
      <c r="O384" s="172"/>
      <c r="P384" s="173"/>
    </row>
    <row r="385" spans="1:16" s="53" customFormat="1" hidden="1" x14ac:dyDescent="0.25">
      <c r="A385" s="166" t="s">
        <v>123</v>
      </c>
      <c r="B385" s="167"/>
      <c r="C385" s="167"/>
      <c r="D385" s="168"/>
      <c r="E385" s="54"/>
      <c r="F385" s="42">
        <v>222810</v>
      </c>
      <c r="G385" s="169" t="s">
        <v>16</v>
      </c>
      <c r="H385" s="169"/>
      <c r="I385" s="44" t="s">
        <v>16</v>
      </c>
      <c r="J385" s="45"/>
      <c r="K385" s="170"/>
      <c r="L385" s="171"/>
      <c r="M385" s="172"/>
      <c r="N385" s="173"/>
      <c r="O385" s="172"/>
      <c r="P385" s="173"/>
    </row>
    <row r="386" spans="1:16" s="53" customFormat="1" hidden="1" x14ac:dyDescent="0.25">
      <c r="A386" s="166" t="s">
        <v>124</v>
      </c>
      <c r="B386" s="167"/>
      <c r="C386" s="167"/>
      <c r="D386" s="168"/>
      <c r="E386" s="54"/>
      <c r="F386" s="42">
        <v>222820</v>
      </c>
      <c r="G386" s="169" t="s">
        <v>16</v>
      </c>
      <c r="H386" s="169"/>
      <c r="I386" s="44" t="s">
        <v>16</v>
      </c>
      <c r="J386" s="45"/>
      <c r="K386" s="170"/>
      <c r="L386" s="171"/>
      <c r="M386" s="172"/>
      <c r="N386" s="173"/>
      <c r="O386" s="172"/>
      <c r="P386" s="173"/>
    </row>
    <row r="387" spans="1:16" s="53" customFormat="1" hidden="1" x14ac:dyDescent="0.25">
      <c r="A387" s="166" t="s">
        <v>125</v>
      </c>
      <c r="B387" s="167"/>
      <c r="C387" s="167"/>
      <c r="D387" s="168"/>
      <c r="E387" s="54"/>
      <c r="F387" s="42">
        <v>222900</v>
      </c>
      <c r="G387" s="169" t="s">
        <v>16</v>
      </c>
      <c r="H387" s="169"/>
      <c r="I387" s="44" t="s">
        <v>16</v>
      </c>
      <c r="J387" s="45"/>
      <c r="K387" s="170"/>
      <c r="L387" s="171"/>
      <c r="M387" s="172"/>
      <c r="N387" s="173"/>
      <c r="O387" s="172"/>
      <c r="P387" s="173"/>
    </row>
    <row r="388" spans="1:16" s="53" customFormat="1" hidden="1" x14ac:dyDescent="0.25">
      <c r="A388" s="166" t="s">
        <v>126</v>
      </c>
      <c r="B388" s="167"/>
      <c r="C388" s="167"/>
      <c r="D388" s="168"/>
      <c r="E388" s="54"/>
      <c r="F388" s="42">
        <v>222910</v>
      </c>
      <c r="G388" s="169" t="s">
        <v>16</v>
      </c>
      <c r="H388" s="169"/>
      <c r="I388" s="44" t="s">
        <v>16</v>
      </c>
      <c r="J388" s="45"/>
      <c r="K388" s="170"/>
      <c r="L388" s="171"/>
      <c r="M388" s="172"/>
      <c r="N388" s="173"/>
      <c r="O388" s="172"/>
      <c r="P388" s="173"/>
    </row>
    <row r="389" spans="1:16" s="53" customFormat="1" hidden="1" x14ac:dyDescent="0.25">
      <c r="A389" s="166" t="s">
        <v>127</v>
      </c>
      <c r="B389" s="167"/>
      <c r="C389" s="167"/>
      <c r="D389" s="168"/>
      <c r="E389" s="54"/>
      <c r="F389" s="42">
        <v>222920</v>
      </c>
      <c r="G389" s="169" t="s">
        <v>16</v>
      </c>
      <c r="H389" s="169"/>
      <c r="I389" s="44" t="s">
        <v>16</v>
      </c>
      <c r="J389" s="45"/>
      <c r="K389" s="170"/>
      <c r="L389" s="171"/>
      <c r="M389" s="172"/>
      <c r="N389" s="173"/>
      <c r="O389" s="172"/>
      <c r="P389" s="173"/>
    </row>
    <row r="390" spans="1:16" s="53" customFormat="1" hidden="1" x14ac:dyDescent="0.25">
      <c r="A390" s="166" t="s">
        <v>128</v>
      </c>
      <c r="B390" s="167"/>
      <c r="C390" s="167"/>
      <c r="D390" s="168"/>
      <c r="E390" s="54"/>
      <c r="F390" s="42">
        <v>222930</v>
      </c>
      <c r="G390" s="169" t="s">
        <v>16</v>
      </c>
      <c r="H390" s="169"/>
      <c r="I390" s="44" t="s">
        <v>16</v>
      </c>
      <c r="J390" s="45"/>
      <c r="K390" s="170"/>
      <c r="L390" s="171"/>
      <c r="M390" s="172"/>
      <c r="N390" s="173"/>
      <c r="O390" s="172"/>
      <c r="P390" s="173"/>
    </row>
    <row r="391" spans="1:16" s="53" customFormat="1" hidden="1" x14ac:dyDescent="0.25">
      <c r="A391" s="166" t="s">
        <v>129</v>
      </c>
      <c r="B391" s="167"/>
      <c r="C391" s="167"/>
      <c r="D391" s="168"/>
      <c r="E391" s="54"/>
      <c r="F391" s="42">
        <v>222940</v>
      </c>
      <c r="G391" s="169" t="s">
        <v>16</v>
      </c>
      <c r="H391" s="169"/>
      <c r="I391" s="44" t="s">
        <v>16</v>
      </c>
      <c r="J391" s="45"/>
      <c r="K391" s="170"/>
      <c r="L391" s="171"/>
      <c r="M391" s="172"/>
      <c r="N391" s="173"/>
      <c r="O391" s="172"/>
      <c r="P391" s="173"/>
    </row>
    <row r="392" spans="1:16" s="53" customFormat="1" hidden="1" x14ac:dyDescent="0.25">
      <c r="A392" s="166" t="s">
        <v>130</v>
      </c>
      <c r="B392" s="167"/>
      <c r="C392" s="167"/>
      <c r="D392" s="168"/>
      <c r="E392" s="54" t="s">
        <v>55</v>
      </c>
      <c r="F392" s="42">
        <v>222950</v>
      </c>
      <c r="G392" s="169" t="s">
        <v>16</v>
      </c>
      <c r="H392" s="169"/>
      <c r="I392" s="44" t="s">
        <v>16</v>
      </c>
      <c r="J392" s="45"/>
      <c r="K392" s="170"/>
      <c r="L392" s="171"/>
      <c r="M392" s="172"/>
      <c r="N392" s="173"/>
      <c r="O392" s="172"/>
      <c r="P392" s="173"/>
    </row>
    <row r="393" spans="1:16" s="53" customFormat="1" hidden="1" x14ac:dyDescent="0.25">
      <c r="A393" s="166" t="s">
        <v>131</v>
      </c>
      <c r="B393" s="167"/>
      <c r="C393" s="167"/>
      <c r="D393" s="168"/>
      <c r="E393" s="54" t="s">
        <v>55</v>
      </c>
      <c r="F393" s="42">
        <v>222960</v>
      </c>
      <c r="G393" s="169" t="s">
        <v>16</v>
      </c>
      <c r="H393" s="169"/>
      <c r="I393" s="44" t="s">
        <v>16</v>
      </c>
      <c r="J393" s="45"/>
      <c r="K393" s="170"/>
      <c r="L393" s="171"/>
      <c r="M393" s="172"/>
      <c r="N393" s="173"/>
      <c r="O393" s="172"/>
      <c r="P393" s="173"/>
    </row>
    <row r="394" spans="1:16" s="53" customFormat="1" hidden="1" x14ac:dyDescent="0.25">
      <c r="A394" s="166" t="s">
        <v>132</v>
      </c>
      <c r="B394" s="167"/>
      <c r="C394" s="167"/>
      <c r="D394" s="168"/>
      <c r="E394" s="54" t="s">
        <v>55</v>
      </c>
      <c r="F394" s="42">
        <v>222970</v>
      </c>
      <c r="G394" s="169" t="s">
        <v>16</v>
      </c>
      <c r="H394" s="169"/>
      <c r="I394" s="44" t="s">
        <v>16</v>
      </c>
      <c r="J394" s="45"/>
      <c r="K394" s="170"/>
      <c r="L394" s="171"/>
      <c r="M394" s="172"/>
      <c r="N394" s="173"/>
      <c r="O394" s="172"/>
      <c r="P394" s="173"/>
    </row>
    <row r="395" spans="1:16" s="53" customFormat="1" hidden="1" x14ac:dyDescent="0.25">
      <c r="A395" s="166" t="s">
        <v>133</v>
      </c>
      <c r="B395" s="167"/>
      <c r="C395" s="167"/>
      <c r="D395" s="168"/>
      <c r="E395" s="54" t="s">
        <v>55</v>
      </c>
      <c r="F395" s="42">
        <v>222980</v>
      </c>
      <c r="G395" s="169" t="s">
        <v>16</v>
      </c>
      <c r="H395" s="169"/>
      <c r="I395" s="44" t="s">
        <v>16</v>
      </c>
      <c r="J395" s="45"/>
      <c r="K395" s="170"/>
      <c r="L395" s="171"/>
      <c r="M395" s="172"/>
      <c r="N395" s="173"/>
      <c r="O395" s="172"/>
      <c r="P395" s="173"/>
    </row>
    <row r="396" spans="1:16" s="53" customFormat="1" hidden="1" x14ac:dyDescent="0.25">
      <c r="A396" s="166" t="s">
        <v>134</v>
      </c>
      <c r="B396" s="167"/>
      <c r="C396" s="167"/>
      <c r="D396" s="168"/>
      <c r="E396" s="54"/>
      <c r="F396" s="42">
        <v>222990</v>
      </c>
      <c r="G396" s="169" t="s">
        <v>16</v>
      </c>
      <c r="H396" s="169"/>
      <c r="I396" s="44" t="s">
        <v>16</v>
      </c>
      <c r="J396" s="45"/>
      <c r="K396" s="170"/>
      <c r="L396" s="171"/>
      <c r="M396" s="172"/>
      <c r="N396" s="173"/>
      <c r="O396" s="172"/>
      <c r="P396" s="173"/>
    </row>
    <row r="397" spans="1:16" s="53" customFormat="1" hidden="1" x14ac:dyDescent="0.25">
      <c r="A397" s="174" t="s">
        <v>135</v>
      </c>
      <c r="B397" s="175"/>
      <c r="C397" s="175"/>
      <c r="D397" s="176"/>
      <c r="E397" s="36"/>
      <c r="F397" s="37">
        <v>270000</v>
      </c>
      <c r="G397" s="177" t="s">
        <v>16</v>
      </c>
      <c r="H397" s="177"/>
      <c r="I397" s="38" t="s">
        <v>16</v>
      </c>
      <c r="J397" s="39">
        <f>SUM(J398:J399)</f>
        <v>0</v>
      </c>
      <c r="K397" s="178">
        <f>SUM(K398:L399)</f>
        <v>0</v>
      </c>
      <c r="L397" s="179"/>
      <c r="M397" s="178">
        <f t="shared" ref="M397" si="80">SUM(M398:N399)</f>
        <v>0</v>
      </c>
      <c r="N397" s="179"/>
      <c r="O397" s="178">
        <f t="shared" ref="O397" si="81">SUM(O398:P399)</f>
        <v>0</v>
      </c>
      <c r="P397" s="179"/>
    </row>
    <row r="398" spans="1:16" s="53" customFormat="1" hidden="1" x14ac:dyDescent="0.25">
      <c r="A398" s="166" t="s">
        <v>136</v>
      </c>
      <c r="B398" s="167"/>
      <c r="C398" s="167"/>
      <c r="D398" s="168"/>
      <c r="E398" s="54"/>
      <c r="F398" s="42">
        <v>271000</v>
      </c>
      <c r="G398" s="169" t="s">
        <v>16</v>
      </c>
      <c r="H398" s="169"/>
      <c r="I398" s="44" t="s">
        <v>16</v>
      </c>
      <c r="J398" s="45"/>
      <c r="K398" s="170"/>
      <c r="L398" s="171"/>
      <c r="M398" s="172"/>
      <c r="N398" s="173"/>
      <c r="O398" s="172"/>
      <c r="P398" s="173"/>
    </row>
    <row r="399" spans="1:16" s="53" customFormat="1" hidden="1" x14ac:dyDescent="0.25">
      <c r="A399" s="166" t="s">
        <v>137</v>
      </c>
      <c r="B399" s="167"/>
      <c r="C399" s="167"/>
      <c r="D399" s="168"/>
      <c r="E399" s="54"/>
      <c r="F399" s="49">
        <v>273500</v>
      </c>
      <c r="G399" s="169" t="s">
        <v>16</v>
      </c>
      <c r="H399" s="169"/>
      <c r="I399" s="44" t="s">
        <v>16</v>
      </c>
      <c r="J399" s="61"/>
      <c r="K399" s="170"/>
      <c r="L399" s="171"/>
      <c r="M399" s="172"/>
      <c r="N399" s="173"/>
      <c r="O399" s="172"/>
      <c r="P399" s="173"/>
    </row>
    <row r="400" spans="1:16" s="53" customFormat="1" hidden="1" x14ac:dyDescent="0.25">
      <c r="A400" s="174" t="s">
        <v>138</v>
      </c>
      <c r="B400" s="175"/>
      <c r="C400" s="175"/>
      <c r="D400" s="176"/>
      <c r="E400" s="36"/>
      <c r="F400" s="51">
        <v>280000</v>
      </c>
      <c r="G400" s="177" t="s">
        <v>16</v>
      </c>
      <c r="H400" s="177"/>
      <c r="I400" s="38" t="s">
        <v>16</v>
      </c>
      <c r="J400" s="62"/>
      <c r="K400" s="178"/>
      <c r="L400" s="179"/>
      <c r="M400" s="178"/>
      <c r="N400" s="179"/>
      <c r="O400" s="178"/>
      <c r="P400" s="179"/>
    </row>
    <row r="401" spans="1:16" s="53" customFormat="1" hidden="1" x14ac:dyDescent="0.25">
      <c r="A401" s="166" t="s">
        <v>139</v>
      </c>
      <c r="B401" s="167"/>
      <c r="C401" s="167"/>
      <c r="D401" s="168"/>
      <c r="E401" s="54"/>
      <c r="F401" s="42">
        <v>281000</v>
      </c>
      <c r="G401" s="169" t="s">
        <v>16</v>
      </c>
      <c r="H401" s="169"/>
      <c r="I401" s="44" t="s">
        <v>16</v>
      </c>
      <c r="J401" s="45"/>
      <c r="K401" s="170"/>
      <c r="L401" s="171"/>
      <c r="M401" s="172"/>
      <c r="N401" s="173"/>
      <c r="O401" s="172"/>
      <c r="P401" s="173"/>
    </row>
    <row r="402" spans="1:16" s="53" customFormat="1" hidden="1" x14ac:dyDescent="0.25">
      <c r="A402" s="166" t="s">
        <v>140</v>
      </c>
      <c r="B402" s="167"/>
      <c r="C402" s="167"/>
      <c r="D402" s="168"/>
      <c r="E402" s="54"/>
      <c r="F402" s="42">
        <v>281200</v>
      </c>
      <c r="G402" s="169" t="s">
        <v>16</v>
      </c>
      <c r="H402" s="169"/>
      <c r="I402" s="44" t="s">
        <v>16</v>
      </c>
      <c r="J402" s="45"/>
      <c r="K402" s="170"/>
      <c r="L402" s="171"/>
      <c r="M402" s="172"/>
      <c r="N402" s="173"/>
      <c r="O402" s="172"/>
      <c r="P402" s="173"/>
    </row>
    <row r="403" spans="1:16" s="53" customFormat="1" hidden="1" x14ac:dyDescent="0.25">
      <c r="A403" s="166" t="s">
        <v>141</v>
      </c>
      <c r="B403" s="167"/>
      <c r="C403" s="167"/>
      <c r="D403" s="168"/>
      <c r="E403" s="54"/>
      <c r="F403" s="42">
        <v>281210</v>
      </c>
      <c r="G403" s="169" t="s">
        <v>16</v>
      </c>
      <c r="H403" s="169"/>
      <c r="I403" s="44" t="s">
        <v>16</v>
      </c>
      <c r="J403" s="45"/>
      <c r="K403" s="170"/>
      <c r="L403" s="171"/>
      <c r="M403" s="172"/>
      <c r="N403" s="173"/>
      <c r="O403" s="172"/>
      <c r="P403" s="173"/>
    </row>
    <row r="404" spans="1:16" s="53" customFormat="1" hidden="1" x14ac:dyDescent="0.25">
      <c r="A404" s="166" t="s">
        <v>142</v>
      </c>
      <c r="B404" s="167"/>
      <c r="C404" s="167"/>
      <c r="D404" s="168"/>
      <c r="E404" s="54"/>
      <c r="F404" s="42">
        <v>281211</v>
      </c>
      <c r="G404" s="169" t="s">
        <v>16</v>
      </c>
      <c r="H404" s="169"/>
      <c r="I404" s="44" t="s">
        <v>16</v>
      </c>
      <c r="J404" s="45"/>
      <c r="K404" s="170"/>
      <c r="L404" s="171"/>
      <c r="M404" s="172"/>
      <c r="N404" s="173"/>
      <c r="O404" s="172"/>
      <c r="P404" s="173"/>
    </row>
    <row r="405" spans="1:16" s="53" customFormat="1" hidden="1" x14ac:dyDescent="0.25">
      <c r="A405" s="166" t="s">
        <v>143</v>
      </c>
      <c r="B405" s="167"/>
      <c r="C405" s="167"/>
      <c r="D405" s="168"/>
      <c r="E405" s="54"/>
      <c r="F405" s="42">
        <v>281212</v>
      </c>
      <c r="G405" s="169" t="s">
        <v>16</v>
      </c>
      <c r="H405" s="169"/>
      <c r="I405" s="44" t="s">
        <v>16</v>
      </c>
      <c r="J405" s="45"/>
      <c r="K405" s="170"/>
      <c r="L405" s="171"/>
      <c r="M405" s="172"/>
      <c r="N405" s="173"/>
      <c r="O405" s="172"/>
      <c r="P405" s="173"/>
    </row>
    <row r="406" spans="1:16" s="53" customFormat="1" hidden="1" x14ac:dyDescent="0.25">
      <c r="A406" s="166" t="s">
        <v>144</v>
      </c>
      <c r="B406" s="167"/>
      <c r="C406" s="167"/>
      <c r="D406" s="168"/>
      <c r="E406" s="54"/>
      <c r="F406" s="42">
        <v>281220</v>
      </c>
      <c r="G406" s="169" t="s">
        <v>16</v>
      </c>
      <c r="H406" s="169"/>
      <c r="I406" s="44" t="s">
        <v>16</v>
      </c>
      <c r="J406" s="45"/>
      <c r="K406" s="170"/>
      <c r="L406" s="171"/>
      <c r="M406" s="172"/>
      <c r="N406" s="173"/>
      <c r="O406" s="172"/>
      <c r="P406" s="173"/>
    </row>
    <row r="407" spans="1:16" s="53" customFormat="1" hidden="1" x14ac:dyDescent="0.25">
      <c r="A407" s="166" t="s">
        <v>145</v>
      </c>
      <c r="B407" s="167"/>
      <c r="C407" s="167"/>
      <c r="D407" s="168"/>
      <c r="E407" s="54"/>
      <c r="F407" s="42">
        <v>281221</v>
      </c>
      <c r="G407" s="169" t="s">
        <v>16</v>
      </c>
      <c r="H407" s="169"/>
      <c r="I407" s="44" t="s">
        <v>16</v>
      </c>
      <c r="J407" s="45"/>
      <c r="K407" s="170"/>
      <c r="L407" s="171"/>
      <c r="M407" s="172"/>
      <c r="N407" s="173"/>
      <c r="O407" s="172"/>
      <c r="P407" s="173"/>
    </row>
    <row r="408" spans="1:16" s="53" customFormat="1" hidden="1" x14ac:dyDescent="0.25">
      <c r="A408" s="166" t="s">
        <v>146</v>
      </c>
      <c r="B408" s="167"/>
      <c r="C408" s="167"/>
      <c r="D408" s="168"/>
      <c r="E408" s="54"/>
      <c r="F408" s="42">
        <v>281222</v>
      </c>
      <c r="G408" s="169" t="s">
        <v>16</v>
      </c>
      <c r="H408" s="169"/>
      <c r="I408" s="44" t="s">
        <v>16</v>
      </c>
      <c r="J408" s="45"/>
      <c r="K408" s="170"/>
      <c r="L408" s="171"/>
      <c r="M408" s="172"/>
      <c r="N408" s="173"/>
      <c r="O408" s="172"/>
      <c r="P408" s="173"/>
    </row>
    <row r="409" spans="1:16" s="53" customFormat="1" hidden="1" x14ac:dyDescent="0.25">
      <c r="A409" s="166" t="s">
        <v>147</v>
      </c>
      <c r="B409" s="167"/>
      <c r="C409" s="167"/>
      <c r="D409" s="168"/>
      <c r="E409" s="54"/>
      <c r="F409" s="42">
        <v>281230</v>
      </c>
      <c r="G409" s="169" t="s">
        <v>16</v>
      </c>
      <c r="H409" s="169"/>
      <c r="I409" s="44" t="s">
        <v>16</v>
      </c>
      <c r="J409" s="45"/>
      <c r="K409" s="170"/>
      <c r="L409" s="171"/>
      <c r="M409" s="172"/>
      <c r="N409" s="173"/>
      <c r="O409" s="172"/>
      <c r="P409" s="173"/>
    </row>
    <row r="410" spans="1:16" s="53" customFormat="1" hidden="1" x14ac:dyDescent="0.25">
      <c r="A410" s="166" t="s">
        <v>148</v>
      </c>
      <c r="B410" s="167"/>
      <c r="C410" s="167"/>
      <c r="D410" s="168"/>
      <c r="E410" s="54"/>
      <c r="F410" s="42">
        <v>281800</v>
      </c>
      <c r="G410" s="169" t="s">
        <v>16</v>
      </c>
      <c r="H410" s="169"/>
      <c r="I410" s="44" t="s">
        <v>16</v>
      </c>
      <c r="J410" s="45"/>
      <c r="K410" s="170"/>
      <c r="L410" s="171"/>
      <c r="M410" s="172"/>
      <c r="N410" s="173"/>
      <c r="O410" s="172"/>
      <c r="P410" s="173"/>
    </row>
    <row r="411" spans="1:16" s="53" customFormat="1" hidden="1" x14ac:dyDescent="0.25">
      <c r="A411" s="166" t="s">
        <v>149</v>
      </c>
      <c r="B411" s="167"/>
      <c r="C411" s="167"/>
      <c r="D411" s="168"/>
      <c r="E411" s="54"/>
      <c r="F411" s="42">
        <v>281900</v>
      </c>
      <c r="G411" s="169" t="s">
        <v>16</v>
      </c>
      <c r="H411" s="169"/>
      <c r="I411" s="44" t="s">
        <v>16</v>
      </c>
      <c r="J411" s="45"/>
      <c r="K411" s="170"/>
      <c r="L411" s="171"/>
      <c r="M411" s="172"/>
      <c r="N411" s="173"/>
      <c r="O411" s="172"/>
      <c r="P411" s="173"/>
    </row>
    <row r="412" spans="1:16" s="53" customFormat="1" hidden="1" x14ac:dyDescent="0.25">
      <c r="A412" s="166" t="s">
        <v>150</v>
      </c>
      <c r="B412" s="167"/>
      <c r="C412" s="167"/>
      <c r="D412" s="168"/>
      <c r="E412" s="54"/>
      <c r="F412" s="42">
        <v>282000</v>
      </c>
      <c r="G412" s="169" t="s">
        <v>16</v>
      </c>
      <c r="H412" s="169"/>
      <c r="I412" s="44" t="s">
        <v>16</v>
      </c>
      <c r="J412" s="45"/>
      <c r="K412" s="170"/>
      <c r="L412" s="171"/>
      <c r="M412" s="172"/>
      <c r="N412" s="173"/>
      <c r="O412" s="172"/>
      <c r="P412" s="173"/>
    </row>
    <row r="413" spans="1:16" s="53" customFormat="1" hidden="1" x14ac:dyDescent="0.25">
      <c r="A413" s="166" t="s">
        <v>151</v>
      </c>
      <c r="B413" s="167"/>
      <c r="C413" s="167"/>
      <c r="D413" s="168"/>
      <c r="E413" s="54"/>
      <c r="F413" s="42">
        <v>282100</v>
      </c>
      <c r="G413" s="169" t="s">
        <v>16</v>
      </c>
      <c r="H413" s="169"/>
      <c r="I413" s="44" t="s">
        <v>16</v>
      </c>
      <c r="J413" s="45"/>
      <c r="K413" s="170"/>
      <c r="L413" s="171"/>
      <c r="M413" s="172"/>
      <c r="N413" s="173"/>
      <c r="O413" s="172"/>
      <c r="P413" s="173"/>
    </row>
    <row r="414" spans="1:16" s="53" customFormat="1" hidden="1" x14ac:dyDescent="0.25">
      <c r="A414" s="174" t="s">
        <v>152</v>
      </c>
      <c r="B414" s="175"/>
      <c r="C414" s="175"/>
      <c r="D414" s="176"/>
      <c r="E414" s="36"/>
      <c r="F414" s="37">
        <v>290000</v>
      </c>
      <c r="G414" s="177" t="s">
        <v>16</v>
      </c>
      <c r="H414" s="177"/>
      <c r="I414" s="38" t="s">
        <v>16</v>
      </c>
      <c r="J414" s="39"/>
      <c r="K414" s="178"/>
      <c r="L414" s="179"/>
      <c r="M414" s="180"/>
      <c r="N414" s="181"/>
      <c r="O414" s="180"/>
      <c r="P414" s="181"/>
    </row>
    <row r="415" spans="1:16" s="53" customFormat="1" hidden="1" x14ac:dyDescent="0.25">
      <c r="A415" s="166" t="s">
        <v>153</v>
      </c>
      <c r="B415" s="167"/>
      <c r="C415" s="167"/>
      <c r="D415" s="168"/>
      <c r="E415" s="54"/>
      <c r="F415" s="42">
        <v>292220</v>
      </c>
      <c r="G415" s="169" t="s">
        <v>16</v>
      </c>
      <c r="H415" s="169"/>
      <c r="I415" s="44" t="s">
        <v>16</v>
      </c>
      <c r="J415" s="45"/>
      <c r="K415" s="170"/>
      <c r="L415" s="171"/>
      <c r="M415" s="172"/>
      <c r="N415" s="173"/>
      <c r="O415" s="172"/>
      <c r="P415" s="173"/>
    </row>
    <row r="416" spans="1:16" s="53" customFormat="1" hidden="1" x14ac:dyDescent="0.25">
      <c r="A416" s="166" t="s">
        <v>154</v>
      </c>
      <c r="B416" s="167"/>
      <c r="C416" s="167"/>
      <c r="D416" s="168"/>
      <c r="E416" s="54"/>
      <c r="F416" s="42">
        <v>300000</v>
      </c>
      <c r="G416" s="169" t="s">
        <v>16</v>
      </c>
      <c r="H416" s="169"/>
      <c r="I416" s="44" t="s">
        <v>16</v>
      </c>
      <c r="J416" s="45"/>
      <c r="K416" s="170"/>
      <c r="L416" s="171"/>
      <c r="M416" s="172"/>
      <c r="N416" s="173"/>
      <c r="O416" s="172"/>
      <c r="P416" s="173"/>
    </row>
    <row r="417" spans="1:16" s="53" customFormat="1" hidden="1" x14ac:dyDescent="0.25">
      <c r="A417" s="166" t="s">
        <v>155</v>
      </c>
      <c r="B417" s="167"/>
      <c r="C417" s="167"/>
      <c r="D417" s="168"/>
      <c r="E417" s="54"/>
      <c r="F417" s="42">
        <v>300000</v>
      </c>
      <c r="G417" s="169" t="s">
        <v>16</v>
      </c>
      <c r="H417" s="169"/>
      <c r="I417" s="44" t="s">
        <v>16</v>
      </c>
      <c r="J417" s="45"/>
      <c r="K417" s="170"/>
      <c r="L417" s="171"/>
      <c r="M417" s="172"/>
      <c r="N417" s="173"/>
      <c r="O417" s="172"/>
      <c r="P417" s="173"/>
    </row>
    <row r="418" spans="1:16" s="53" customFormat="1" hidden="1" x14ac:dyDescent="0.25">
      <c r="A418" s="166" t="s">
        <v>156</v>
      </c>
      <c r="B418" s="167"/>
      <c r="C418" s="167"/>
      <c r="D418" s="168"/>
      <c r="E418" s="54"/>
      <c r="F418" s="42">
        <v>319000</v>
      </c>
      <c r="G418" s="169" t="s">
        <v>16</v>
      </c>
      <c r="H418" s="169"/>
      <c r="I418" s="44" t="s">
        <v>16</v>
      </c>
      <c r="J418" s="45"/>
      <c r="K418" s="170"/>
      <c r="L418" s="171"/>
      <c r="M418" s="172"/>
      <c r="N418" s="173"/>
      <c r="O418" s="172"/>
      <c r="P418" s="173"/>
    </row>
    <row r="419" spans="1:16" s="53" customFormat="1" hidden="1" x14ac:dyDescent="0.25">
      <c r="A419" s="166" t="s">
        <v>157</v>
      </c>
      <c r="B419" s="167"/>
      <c r="C419" s="167"/>
      <c r="D419" s="168"/>
      <c r="E419" s="54"/>
      <c r="F419" s="42">
        <v>350000</v>
      </c>
      <c r="G419" s="169" t="s">
        <v>16</v>
      </c>
      <c r="H419" s="169"/>
      <c r="I419" s="44" t="s">
        <v>16</v>
      </c>
      <c r="J419" s="45"/>
      <c r="K419" s="170"/>
      <c r="L419" s="171"/>
      <c r="M419" s="172"/>
      <c r="N419" s="173"/>
      <c r="O419" s="172"/>
      <c r="P419" s="173"/>
    </row>
    <row r="420" spans="1:16" s="53" customFormat="1" hidden="1" x14ac:dyDescent="0.25">
      <c r="A420" s="174" t="s">
        <v>214</v>
      </c>
      <c r="B420" s="175"/>
      <c r="C420" s="175"/>
      <c r="D420" s="176"/>
      <c r="E420" s="36"/>
      <c r="F420" s="37">
        <v>310000</v>
      </c>
      <c r="G420" s="177" t="s">
        <v>16</v>
      </c>
      <c r="H420" s="177"/>
      <c r="I420" s="38" t="s">
        <v>16</v>
      </c>
      <c r="J420" s="39"/>
      <c r="K420" s="178"/>
      <c r="L420" s="179"/>
      <c r="M420" s="178"/>
      <c r="N420" s="179"/>
      <c r="O420" s="178"/>
      <c r="P420" s="179"/>
    </row>
    <row r="421" spans="1:16" s="53" customFormat="1" hidden="1" x14ac:dyDescent="0.25">
      <c r="A421" s="166" t="s">
        <v>159</v>
      </c>
      <c r="B421" s="167"/>
      <c r="C421" s="167"/>
      <c r="D421" s="168"/>
      <c r="E421" s="54"/>
      <c r="F421" s="42">
        <v>311000</v>
      </c>
      <c r="G421" s="169" t="s">
        <v>16</v>
      </c>
      <c r="H421" s="169"/>
      <c r="I421" s="44" t="s">
        <v>16</v>
      </c>
      <c r="J421" s="45"/>
      <c r="K421" s="170"/>
      <c r="L421" s="171"/>
      <c r="M421" s="172"/>
      <c r="N421" s="173"/>
      <c r="O421" s="172"/>
      <c r="P421" s="173"/>
    </row>
    <row r="422" spans="1:16" s="53" customFormat="1" hidden="1" x14ac:dyDescent="0.25">
      <c r="A422" s="166" t="s">
        <v>160</v>
      </c>
      <c r="B422" s="167"/>
      <c r="C422" s="167"/>
      <c r="D422" s="168"/>
      <c r="E422" s="54"/>
      <c r="F422" s="42">
        <v>311100</v>
      </c>
      <c r="G422" s="169" t="s">
        <v>16</v>
      </c>
      <c r="H422" s="169"/>
      <c r="I422" s="44" t="s">
        <v>16</v>
      </c>
      <c r="J422" s="45"/>
      <c r="K422" s="170"/>
      <c r="L422" s="171"/>
      <c r="M422" s="172"/>
      <c r="N422" s="173"/>
      <c r="O422" s="172"/>
      <c r="P422" s="173"/>
    </row>
    <row r="423" spans="1:16" s="53" customFormat="1" hidden="1" x14ac:dyDescent="0.25">
      <c r="A423" s="166" t="s">
        <v>161</v>
      </c>
      <c r="B423" s="167"/>
      <c r="C423" s="167"/>
      <c r="D423" s="168"/>
      <c r="E423" s="54"/>
      <c r="F423" s="42">
        <v>311110</v>
      </c>
      <c r="G423" s="169" t="s">
        <v>16</v>
      </c>
      <c r="H423" s="169"/>
      <c r="I423" s="44" t="s">
        <v>16</v>
      </c>
      <c r="J423" s="45"/>
      <c r="K423" s="170"/>
      <c r="L423" s="171"/>
      <c r="M423" s="172"/>
      <c r="N423" s="173"/>
      <c r="O423" s="172"/>
      <c r="P423" s="173"/>
    </row>
    <row r="424" spans="1:16" s="53" customFormat="1" hidden="1" x14ac:dyDescent="0.25">
      <c r="A424" s="166" t="s">
        <v>162</v>
      </c>
      <c r="B424" s="167"/>
      <c r="C424" s="167"/>
      <c r="D424" s="168"/>
      <c r="E424" s="54"/>
      <c r="F424" s="42">
        <v>311120</v>
      </c>
      <c r="G424" s="169" t="s">
        <v>16</v>
      </c>
      <c r="H424" s="169"/>
      <c r="I424" s="44" t="s">
        <v>16</v>
      </c>
      <c r="J424" s="45"/>
      <c r="K424" s="170"/>
      <c r="L424" s="171"/>
      <c r="M424" s="172"/>
      <c r="N424" s="173"/>
      <c r="O424" s="172"/>
      <c r="P424" s="173"/>
    </row>
    <row r="425" spans="1:16" s="53" customFormat="1" hidden="1" x14ac:dyDescent="0.25">
      <c r="A425" s="166" t="s">
        <v>163</v>
      </c>
      <c r="B425" s="167"/>
      <c r="C425" s="167"/>
      <c r="D425" s="168"/>
      <c r="E425" s="54"/>
      <c r="F425" s="42">
        <v>311210</v>
      </c>
      <c r="G425" s="169" t="s">
        <v>16</v>
      </c>
      <c r="H425" s="169"/>
      <c r="I425" s="44" t="s">
        <v>16</v>
      </c>
      <c r="J425" s="45"/>
      <c r="K425" s="170"/>
      <c r="L425" s="171"/>
      <c r="M425" s="172"/>
      <c r="N425" s="173"/>
      <c r="O425" s="172"/>
      <c r="P425" s="173"/>
    </row>
    <row r="426" spans="1:16" s="53" customFormat="1" hidden="1" x14ac:dyDescent="0.25">
      <c r="A426" s="166" t="s">
        <v>164</v>
      </c>
      <c r="B426" s="167"/>
      <c r="C426" s="167"/>
      <c r="D426" s="168"/>
      <c r="E426" s="54"/>
      <c r="F426" s="42">
        <v>312120</v>
      </c>
      <c r="G426" s="169" t="s">
        <v>16</v>
      </c>
      <c r="H426" s="169"/>
      <c r="I426" s="44" t="s">
        <v>16</v>
      </c>
      <c r="J426" s="45"/>
      <c r="K426" s="170"/>
      <c r="L426" s="171"/>
      <c r="M426" s="172"/>
      <c r="N426" s="173"/>
      <c r="O426" s="172"/>
      <c r="P426" s="173"/>
    </row>
    <row r="427" spans="1:16" s="53" customFormat="1" hidden="1" x14ac:dyDescent="0.25">
      <c r="A427" s="166" t="s">
        <v>165</v>
      </c>
      <c r="B427" s="167"/>
      <c r="C427" s="167"/>
      <c r="D427" s="168"/>
      <c r="E427" s="54"/>
      <c r="F427" s="42">
        <v>313000</v>
      </c>
      <c r="G427" s="169" t="s">
        <v>16</v>
      </c>
      <c r="H427" s="169"/>
      <c r="I427" s="44" t="s">
        <v>16</v>
      </c>
      <c r="J427" s="45"/>
      <c r="K427" s="170"/>
      <c r="L427" s="171"/>
      <c r="M427" s="172"/>
      <c r="N427" s="173"/>
      <c r="O427" s="172"/>
      <c r="P427" s="173"/>
    </row>
    <row r="428" spans="1:16" s="53" customFormat="1" hidden="1" x14ac:dyDescent="0.25">
      <c r="A428" s="166" t="s">
        <v>166</v>
      </c>
      <c r="B428" s="167"/>
      <c r="C428" s="167"/>
      <c r="D428" s="168"/>
      <c r="E428" s="54"/>
      <c r="F428" s="42">
        <v>313100</v>
      </c>
      <c r="G428" s="169" t="s">
        <v>16</v>
      </c>
      <c r="H428" s="169"/>
      <c r="I428" s="44" t="s">
        <v>16</v>
      </c>
      <c r="J428" s="45"/>
      <c r="K428" s="170"/>
      <c r="L428" s="171"/>
      <c r="M428" s="172"/>
      <c r="N428" s="173"/>
      <c r="O428" s="172"/>
      <c r="P428" s="173"/>
    </row>
    <row r="429" spans="1:16" s="53" customFormat="1" hidden="1" x14ac:dyDescent="0.25">
      <c r="A429" s="166" t="s">
        <v>167</v>
      </c>
      <c r="B429" s="167"/>
      <c r="C429" s="167"/>
      <c r="D429" s="168"/>
      <c r="E429" s="54"/>
      <c r="F429" s="42">
        <v>313110</v>
      </c>
      <c r="G429" s="169" t="s">
        <v>16</v>
      </c>
      <c r="H429" s="169"/>
      <c r="I429" s="44" t="s">
        <v>16</v>
      </c>
      <c r="J429" s="45"/>
      <c r="K429" s="170"/>
      <c r="L429" s="171"/>
      <c r="M429" s="172"/>
      <c r="N429" s="173"/>
      <c r="O429" s="172"/>
      <c r="P429" s="173"/>
    </row>
    <row r="430" spans="1:16" s="53" customFormat="1" hidden="1" x14ac:dyDescent="0.25">
      <c r="A430" s="166" t="s">
        <v>168</v>
      </c>
      <c r="B430" s="167"/>
      <c r="C430" s="167"/>
      <c r="D430" s="168"/>
      <c r="E430" s="54"/>
      <c r="F430" s="42">
        <v>313120</v>
      </c>
      <c r="G430" s="169" t="s">
        <v>16</v>
      </c>
      <c r="H430" s="169"/>
      <c r="I430" s="44" t="s">
        <v>16</v>
      </c>
      <c r="J430" s="45"/>
      <c r="K430" s="170"/>
      <c r="L430" s="171"/>
      <c r="M430" s="172"/>
      <c r="N430" s="173"/>
      <c r="O430" s="172"/>
      <c r="P430" s="173"/>
    </row>
    <row r="431" spans="1:16" s="53" customFormat="1" hidden="1" x14ac:dyDescent="0.25">
      <c r="A431" s="166" t="s">
        <v>169</v>
      </c>
      <c r="B431" s="167"/>
      <c r="C431" s="167"/>
      <c r="D431" s="168"/>
      <c r="E431" s="54"/>
      <c r="F431" s="42">
        <v>313200</v>
      </c>
      <c r="G431" s="169" t="s">
        <v>16</v>
      </c>
      <c r="H431" s="169"/>
      <c r="I431" s="44" t="s">
        <v>16</v>
      </c>
      <c r="J431" s="45"/>
      <c r="K431" s="170"/>
      <c r="L431" s="171"/>
      <c r="M431" s="172"/>
      <c r="N431" s="173"/>
      <c r="O431" s="172"/>
      <c r="P431" s="173"/>
    </row>
    <row r="432" spans="1:16" s="53" customFormat="1" hidden="1" x14ac:dyDescent="0.25">
      <c r="A432" s="166" t="s">
        <v>170</v>
      </c>
      <c r="B432" s="167"/>
      <c r="C432" s="167"/>
      <c r="D432" s="168"/>
      <c r="E432" s="54"/>
      <c r="F432" s="42">
        <v>313210</v>
      </c>
      <c r="G432" s="169" t="s">
        <v>16</v>
      </c>
      <c r="H432" s="169"/>
      <c r="I432" s="44" t="s">
        <v>16</v>
      </c>
      <c r="J432" s="45"/>
      <c r="K432" s="170"/>
      <c r="L432" s="171"/>
      <c r="M432" s="172"/>
      <c r="N432" s="173"/>
      <c r="O432" s="172"/>
      <c r="P432" s="173"/>
    </row>
    <row r="433" spans="1:16" s="53" customFormat="1" hidden="1" x14ac:dyDescent="0.25">
      <c r="A433" s="166" t="s">
        <v>171</v>
      </c>
      <c r="B433" s="167"/>
      <c r="C433" s="167"/>
      <c r="D433" s="168"/>
      <c r="E433" s="54"/>
      <c r="F433" s="42">
        <v>314000</v>
      </c>
      <c r="G433" s="169" t="s">
        <v>16</v>
      </c>
      <c r="H433" s="169"/>
      <c r="I433" s="44" t="s">
        <v>16</v>
      </c>
      <c r="J433" s="45"/>
      <c r="K433" s="170"/>
      <c r="L433" s="171"/>
      <c r="M433" s="172"/>
      <c r="N433" s="173"/>
      <c r="O433" s="172"/>
      <c r="P433" s="173"/>
    </row>
    <row r="434" spans="1:16" s="53" customFormat="1" hidden="1" x14ac:dyDescent="0.25">
      <c r="A434" s="166" t="s">
        <v>172</v>
      </c>
      <c r="B434" s="167"/>
      <c r="C434" s="167"/>
      <c r="D434" s="168"/>
      <c r="E434" s="54"/>
      <c r="F434" s="42">
        <v>314110</v>
      </c>
      <c r="G434" s="169" t="s">
        <v>16</v>
      </c>
      <c r="H434" s="169"/>
      <c r="I434" s="44" t="s">
        <v>16</v>
      </c>
      <c r="J434" s="45"/>
      <c r="K434" s="170"/>
      <c r="L434" s="171"/>
      <c r="M434" s="172"/>
      <c r="N434" s="173"/>
      <c r="O434" s="172"/>
      <c r="P434" s="173"/>
    </row>
    <row r="435" spans="1:16" s="53" customFormat="1" hidden="1" x14ac:dyDescent="0.25">
      <c r="A435" s="166" t="s">
        <v>173</v>
      </c>
      <c r="B435" s="167"/>
      <c r="C435" s="167"/>
      <c r="D435" s="168"/>
      <c r="E435" s="54"/>
      <c r="F435" s="42">
        <v>314120</v>
      </c>
      <c r="G435" s="169" t="s">
        <v>16</v>
      </c>
      <c r="H435" s="169"/>
      <c r="I435" s="44" t="s">
        <v>16</v>
      </c>
      <c r="J435" s="45"/>
      <c r="K435" s="170"/>
      <c r="L435" s="171"/>
      <c r="M435" s="172"/>
      <c r="N435" s="173"/>
      <c r="O435" s="172"/>
      <c r="P435" s="173"/>
    </row>
    <row r="436" spans="1:16" s="53" customFormat="1" hidden="1" x14ac:dyDescent="0.25">
      <c r="A436" s="166" t="s">
        <v>174</v>
      </c>
      <c r="B436" s="167"/>
      <c r="C436" s="167"/>
      <c r="D436" s="168"/>
      <c r="E436" s="54"/>
      <c r="F436" s="42">
        <v>314200</v>
      </c>
      <c r="G436" s="169" t="s">
        <v>16</v>
      </c>
      <c r="H436" s="169"/>
      <c r="I436" s="44" t="s">
        <v>16</v>
      </c>
      <c r="J436" s="45"/>
      <c r="K436" s="170"/>
      <c r="L436" s="171"/>
      <c r="M436" s="172"/>
      <c r="N436" s="173"/>
      <c r="O436" s="172"/>
      <c r="P436" s="173"/>
    </row>
    <row r="437" spans="1:16" s="53" customFormat="1" hidden="1" x14ac:dyDescent="0.25">
      <c r="A437" s="166" t="s">
        <v>175</v>
      </c>
      <c r="B437" s="167"/>
      <c r="C437" s="167"/>
      <c r="D437" s="168"/>
      <c r="E437" s="54"/>
      <c r="F437" s="42">
        <v>315000</v>
      </c>
      <c r="G437" s="169" t="s">
        <v>16</v>
      </c>
      <c r="H437" s="169"/>
      <c r="I437" s="44" t="s">
        <v>16</v>
      </c>
      <c r="J437" s="45"/>
      <c r="K437" s="170"/>
      <c r="L437" s="171"/>
      <c r="M437" s="172"/>
      <c r="N437" s="173"/>
      <c r="O437" s="172"/>
      <c r="P437" s="173"/>
    </row>
    <row r="438" spans="1:16" s="53" customFormat="1" hidden="1" x14ac:dyDescent="0.25">
      <c r="A438" s="166" t="s">
        <v>176</v>
      </c>
      <c r="B438" s="167"/>
      <c r="C438" s="167"/>
      <c r="D438" s="168"/>
      <c r="E438" s="54"/>
      <c r="F438" s="49">
        <v>315110</v>
      </c>
      <c r="G438" s="169" t="s">
        <v>16</v>
      </c>
      <c r="H438" s="169"/>
      <c r="I438" s="44" t="s">
        <v>16</v>
      </c>
      <c r="J438" s="61"/>
      <c r="K438" s="170"/>
      <c r="L438" s="171"/>
      <c r="M438" s="172"/>
      <c r="N438" s="173"/>
      <c r="O438" s="172"/>
      <c r="P438" s="173"/>
    </row>
    <row r="439" spans="1:16" s="53" customFormat="1" hidden="1" x14ac:dyDescent="0.25">
      <c r="A439" s="166" t="s">
        <v>177</v>
      </c>
      <c r="B439" s="167"/>
      <c r="C439" s="167"/>
      <c r="D439" s="168"/>
      <c r="E439" s="54"/>
      <c r="F439" s="49">
        <v>315120</v>
      </c>
      <c r="G439" s="169" t="s">
        <v>16</v>
      </c>
      <c r="H439" s="169"/>
      <c r="I439" s="44" t="s">
        <v>16</v>
      </c>
      <c r="J439" s="61"/>
      <c r="K439" s="170"/>
      <c r="L439" s="171"/>
      <c r="M439" s="172"/>
      <c r="N439" s="173"/>
      <c r="O439" s="172"/>
      <c r="P439" s="173"/>
    </row>
    <row r="440" spans="1:16" s="53" customFormat="1" hidden="1" x14ac:dyDescent="0.25">
      <c r="A440" s="166" t="s">
        <v>178</v>
      </c>
      <c r="B440" s="167"/>
      <c r="C440" s="167"/>
      <c r="D440" s="168"/>
      <c r="E440" s="54"/>
      <c r="F440" s="49">
        <v>316000</v>
      </c>
      <c r="G440" s="169" t="s">
        <v>16</v>
      </c>
      <c r="H440" s="169"/>
      <c r="I440" s="44" t="s">
        <v>16</v>
      </c>
      <c r="J440" s="61"/>
      <c r="K440" s="170"/>
      <c r="L440" s="171"/>
      <c r="M440" s="172"/>
      <c r="N440" s="173"/>
      <c r="O440" s="172"/>
      <c r="P440" s="173"/>
    </row>
    <row r="441" spans="1:16" s="53" customFormat="1" hidden="1" x14ac:dyDescent="0.25">
      <c r="A441" s="166" t="s">
        <v>179</v>
      </c>
      <c r="B441" s="167"/>
      <c r="C441" s="167"/>
      <c r="D441" s="168"/>
      <c r="E441" s="54"/>
      <c r="F441" s="42">
        <v>316110</v>
      </c>
      <c r="G441" s="169" t="s">
        <v>16</v>
      </c>
      <c r="H441" s="169"/>
      <c r="I441" s="44" t="s">
        <v>16</v>
      </c>
      <c r="J441" s="45"/>
      <c r="K441" s="170"/>
      <c r="L441" s="171"/>
      <c r="M441" s="172"/>
      <c r="N441" s="173"/>
      <c r="O441" s="172"/>
      <c r="P441" s="173"/>
    </row>
    <row r="442" spans="1:16" s="53" customFormat="1" hidden="1" x14ac:dyDescent="0.25">
      <c r="A442" s="166" t="s">
        <v>180</v>
      </c>
      <c r="B442" s="167"/>
      <c r="C442" s="167"/>
      <c r="D442" s="168"/>
      <c r="E442" s="54"/>
      <c r="F442" s="49">
        <v>316120</v>
      </c>
      <c r="G442" s="169" t="s">
        <v>16</v>
      </c>
      <c r="H442" s="169"/>
      <c r="I442" s="44" t="s">
        <v>16</v>
      </c>
      <c r="J442" s="61"/>
      <c r="K442" s="170"/>
      <c r="L442" s="171"/>
      <c r="M442" s="172"/>
      <c r="N442" s="173"/>
      <c r="O442" s="172"/>
      <c r="P442" s="173"/>
    </row>
    <row r="443" spans="1:16" s="53" customFormat="1" hidden="1" x14ac:dyDescent="0.25">
      <c r="A443" s="166" t="s">
        <v>181</v>
      </c>
      <c r="B443" s="167"/>
      <c r="C443" s="167"/>
      <c r="D443" s="168"/>
      <c r="E443" s="54"/>
      <c r="F443" s="42">
        <v>316210</v>
      </c>
      <c r="G443" s="169" t="s">
        <v>16</v>
      </c>
      <c r="H443" s="169"/>
      <c r="I443" s="44" t="s">
        <v>16</v>
      </c>
      <c r="J443" s="45"/>
      <c r="K443" s="170"/>
      <c r="L443" s="171"/>
      <c r="M443" s="172"/>
      <c r="N443" s="173"/>
      <c r="O443" s="172"/>
      <c r="P443" s="173"/>
    </row>
    <row r="444" spans="1:16" s="53" customFormat="1" hidden="1" x14ac:dyDescent="0.25">
      <c r="A444" s="166" t="s">
        <v>182</v>
      </c>
      <c r="B444" s="167"/>
      <c r="C444" s="167"/>
      <c r="D444" s="168"/>
      <c r="E444" s="54"/>
      <c r="F444" s="42">
        <v>317000</v>
      </c>
      <c r="G444" s="169" t="s">
        <v>16</v>
      </c>
      <c r="H444" s="169"/>
      <c r="I444" s="44" t="s">
        <v>16</v>
      </c>
      <c r="J444" s="45"/>
      <c r="K444" s="170"/>
      <c r="L444" s="171"/>
      <c r="M444" s="172"/>
      <c r="N444" s="173"/>
      <c r="O444" s="172"/>
      <c r="P444" s="173"/>
    </row>
    <row r="445" spans="1:16" s="53" customFormat="1" hidden="1" x14ac:dyDescent="0.25">
      <c r="A445" s="166" t="s">
        <v>183</v>
      </c>
      <c r="B445" s="167"/>
      <c r="C445" s="167"/>
      <c r="D445" s="168"/>
      <c r="E445" s="54"/>
      <c r="F445" s="42">
        <v>318000</v>
      </c>
      <c r="G445" s="169" t="s">
        <v>16</v>
      </c>
      <c r="H445" s="169"/>
      <c r="I445" s="44" t="s">
        <v>16</v>
      </c>
      <c r="J445" s="45"/>
      <c r="K445" s="170"/>
      <c r="L445" s="171"/>
      <c r="M445" s="172"/>
      <c r="N445" s="173"/>
      <c r="O445" s="172"/>
      <c r="P445" s="173"/>
    </row>
    <row r="446" spans="1:16" s="53" customFormat="1" hidden="1" x14ac:dyDescent="0.25">
      <c r="A446" s="166" t="s">
        <v>184</v>
      </c>
      <c r="B446" s="167"/>
      <c r="C446" s="167"/>
      <c r="D446" s="168"/>
      <c r="E446" s="54"/>
      <c r="F446" s="49">
        <v>318110</v>
      </c>
      <c r="G446" s="169" t="s">
        <v>16</v>
      </c>
      <c r="H446" s="169"/>
      <c r="I446" s="44" t="s">
        <v>16</v>
      </c>
      <c r="J446" s="61"/>
      <c r="K446" s="170"/>
      <c r="L446" s="171"/>
      <c r="M446" s="172"/>
      <c r="N446" s="173"/>
      <c r="O446" s="172"/>
      <c r="P446" s="173"/>
    </row>
    <row r="447" spans="1:16" s="53" customFormat="1" hidden="1" x14ac:dyDescent="0.25">
      <c r="A447" s="166" t="s">
        <v>185</v>
      </c>
      <c r="B447" s="167"/>
      <c r="C447" s="167"/>
      <c r="D447" s="168"/>
      <c r="E447" s="54"/>
      <c r="F447" s="42">
        <v>318120</v>
      </c>
      <c r="G447" s="169" t="s">
        <v>16</v>
      </c>
      <c r="H447" s="169"/>
      <c r="I447" s="44" t="s">
        <v>16</v>
      </c>
      <c r="J447" s="45"/>
      <c r="K447" s="170"/>
      <c r="L447" s="171"/>
      <c r="M447" s="172"/>
      <c r="N447" s="173"/>
      <c r="O447" s="172"/>
      <c r="P447" s="173"/>
    </row>
    <row r="448" spans="1:16" s="53" customFormat="1" hidden="1" x14ac:dyDescent="0.25">
      <c r="A448" s="166" t="s">
        <v>186</v>
      </c>
      <c r="B448" s="167"/>
      <c r="C448" s="167"/>
      <c r="D448" s="168"/>
      <c r="E448" s="54"/>
      <c r="F448" s="42">
        <v>319000</v>
      </c>
      <c r="G448" s="169" t="s">
        <v>16</v>
      </c>
      <c r="H448" s="169"/>
      <c r="I448" s="44" t="s">
        <v>16</v>
      </c>
      <c r="J448" s="45"/>
      <c r="K448" s="170"/>
      <c r="L448" s="171"/>
      <c r="M448" s="172"/>
      <c r="N448" s="173"/>
      <c r="O448" s="172"/>
      <c r="P448" s="173"/>
    </row>
    <row r="449" spans="1:16" s="53" customFormat="1" hidden="1" x14ac:dyDescent="0.25">
      <c r="A449" s="166" t="s">
        <v>187</v>
      </c>
      <c r="B449" s="167"/>
      <c r="C449" s="167"/>
      <c r="D449" s="168"/>
      <c r="E449" s="54"/>
      <c r="F449" s="42">
        <v>319100</v>
      </c>
      <c r="G449" s="169" t="s">
        <v>16</v>
      </c>
      <c r="H449" s="169"/>
      <c r="I449" s="44" t="s">
        <v>16</v>
      </c>
      <c r="J449" s="45"/>
      <c r="K449" s="170"/>
      <c r="L449" s="171"/>
      <c r="M449" s="172"/>
      <c r="N449" s="173"/>
      <c r="O449" s="172"/>
      <c r="P449" s="173"/>
    </row>
    <row r="450" spans="1:16" s="53" customFormat="1" hidden="1" x14ac:dyDescent="0.25">
      <c r="A450" s="166" t="s">
        <v>188</v>
      </c>
      <c r="B450" s="167"/>
      <c r="C450" s="167"/>
      <c r="D450" s="168"/>
      <c r="E450" s="54"/>
      <c r="F450" s="42">
        <v>319200</v>
      </c>
      <c r="G450" s="169" t="s">
        <v>16</v>
      </c>
      <c r="H450" s="169"/>
      <c r="I450" s="44" t="s">
        <v>16</v>
      </c>
      <c r="J450" s="45"/>
      <c r="K450" s="170"/>
      <c r="L450" s="171"/>
      <c r="M450" s="172"/>
      <c r="N450" s="173"/>
      <c r="O450" s="172"/>
      <c r="P450" s="173"/>
    </row>
    <row r="451" spans="1:16" s="53" customFormat="1" hidden="1" x14ac:dyDescent="0.25">
      <c r="A451" s="174" t="s">
        <v>189</v>
      </c>
      <c r="B451" s="175"/>
      <c r="C451" s="175"/>
      <c r="D451" s="176"/>
      <c r="E451" s="36"/>
      <c r="F451" s="51">
        <v>330000</v>
      </c>
      <c r="G451" s="177" t="s">
        <v>16</v>
      </c>
      <c r="H451" s="177"/>
      <c r="I451" s="38" t="s">
        <v>16</v>
      </c>
      <c r="J451" s="62">
        <f>SUM(J452:J471)</f>
        <v>0</v>
      </c>
      <c r="K451" s="178">
        <f>SUM(K452:L471)</f>
        <v>0</v>
      </c>
      <c r="L451" s="179"/>
      <c r="M451" s="178">
        <f t="shared" ref="M451" si="82">SUM(M452:N471)</f>
        <v>0</v>
      </c>
      <c r="N451" s="179"/>
      <c r="O451" s="178">
        <f t="shared" ref="O451" si="83">SUM(O452:P471)</f>
        <v>0</v>
      </c>
      <c r="P451" s="179"/>
    </row>
    <row r="452" spans="1:16" s="53" customFormat="1" hidden="1" x14ac:dyDescent="0.25">
      <c r="A452" s="166" t="s">
        <v>190</v>
      </c>
      <c r="B452" s="167"/>
      <c r="C452" s="167"/>
      <c r="D452" s="168"/>
      <c r="E452" s="54"/>
      <c r="F452" s="42">
        <v>331000</v>
      </c>
      <c r="G452" s="169" t="s">
        <v>16</v>
      </c>
      <c r="H452" s="169"/>
      <c r="I452" s="44" t="s">
        <v>16</v>
      </c>
      <c r="J452" s="45"/>
      <c r="K452" s="170"/>
      <c r="L452" s="171"/>
      <c r="M452" s="172"/>
      <c r="N452" s="173"/>
      <c r="O452" s="172"/>
      <c r="P452" s="173"/>
    </row>
    <row r="453" spans="1:16" s="53" customFormat="1" hidden="1" x14ac:dyDescent="0.25">
      <c r="A453" s="166" t="s">
        <v>191</v>
      </c>
      <c r="B453" s="167"/>
      <c r="C453" s="167"/>
      <c r="D453" s="168"/>
      <c r="E453" s="54"/>
      <c r="F453" s="42">
        <v>331110</v>
      </c>
      <c r="G453" s="169" t="s">
        <v>16</v>
      </c>
      <c r="H453" s="169"/>
      <c r="I453" s="44" t="s">
        <v>16</v>
      </c>
      <c r="J453" s="45"/>
      <c r="K453" s="170"/>
      <c r="L453" s="171"/>
      <c r="M453" s="172"/>
      <c r="N453" s="173"/>
      <c r="O453" s="172"/>
      <c r="P453" s="173"/>
    </row>
    <row r="454" spans="1:16" s="53" customFormat="1" hidden="1" x14ac:dyDescent="0.25">
      <c r="A454" s="166" t="s">
        <v>192</v>
      </c>
      <c r="B454" s="167"/>
      <c r="C454" s="167"/>
      <c r="D454" s="168"/>
      <c r="E454" s="54"/>
      <c r="F454" s="49">
        <v>331210</v>
      </c>
      <c r="G454" s="169" t="s">
        <v>16</v>
      </c>
      <c r="H454" s="169"/>
      <c r="I454" s="44" t="s">
        <v>16</v>
      </c>
      <c r="J454" s="61"/>
      <c r="K454" s="170"/>
      <c r="L454" s="171"/>
      <c r="M454" s="172"/>
      <c r="N454" s="173"/>
      <c r="O454" s="172"/>
      <c r="P454" s="173"/>
    </row>
    <row r="455" spans="1:16" s="53" customFormat="1" hidden="1" x14ac:dyDescent="0.25">
      <c r="A455" s="166" t="s">
        <v>193</v>
      </c>
      <c r="B455" s="167"/>
      <c r="C455" s="167"/>
      <c r="D455" s="168"/>
      <c r="E455" s="54"/>
      <c r="F455" s="49">
        <v>332000</v>
      </c>
      <c r="G455" s="169" t="s">
        <v>16</v>
      </c>
      <c r="H455" s="169"/>
      <c r="I455" s="44" t="s">
        <v>16</v>
      </c>
      <c r="J455" s="61"/>
      <c r="K455" s="170"/>
      <c r="L455" s="171"/>
      <c r="M455" s="172"/>
      <c r="N455" s="173"/>
      <c r="O455" s="172"/>
      <c r="P455" s="173"/>
    </row>
    <row r="456" spans="1:16" s="53" customFormat="1" hidden="1" x14ac:dyDescent="0.25">
      <c r="A456" s="166" t="s">
        <v>194</v>
      </c>
      <c r="B456" s="167"/>
      <c r="C456" s="167"/>
      <c r="D456" s="168"/>
      <c r="E456" s="54"/>
      <c r="F456" s="49">
        <v>332110</v>
      </c>
      <c r="G456" s="169" t="s">
        <v>16</v>
      </c>
      <c r="H456" s="169"/>
      <c r="I456" s="44" t="s">
        <v>16</v>
      </c>
      <c r="J456" s="61"/>
      <c r="K456" s="170"/>
      <c r="L456" s="171"/>
      <c r="M456" s="172"/>
      <c r="N456" s="173"/>
      <c r="O456" s="172"/>
      <c r="P456" s="173"/>
    </row>
    <row r="457" spans="1:16" s="53" customFormat="1" hidden="1" x14ac:dyDescent="0.25">
      <c r="A457" s="166" t="s">
        <v>195</v>
      </c>
      <c r="B457" s="167"/>
      <c r="C457" s="167"/>
      <c r="D457" s="168"/>
      <c r="E457" s="54"/>
      <c r="F457" s="42">
        <v>332210</v>
      </c>
      <c r="G457" s="169" t="s">
        <v>16</v>
      </c>
      <c r="H457" s="169"/>
      <c r="I457" s="44" t="s">
        <v>16</v>
      </c>
      <c r="J457" s="45"/>
      <c r="K457" s="170"/>
      <c r="L457" s="171"/>
      <c r="M457" s="172"/>
      <c r="N457" s="173"/>
      <c r="O457" s="172"/>
      <c r="P457" s="173"/>
    </row>
    <row r="458" spans="1:16" s="53" customFormat="1" hidden="1" x14ac:dyDescent="0.25">
      <c r="A458" s="166" t="s">
        <v>196</v>
      </c>
      <c r="B458" s="167"/>
      <c r="C458" s="167"/>
      <c r="D458" s="168"/>
      <c r="E458" s="54"/>
      <c r="F458" s="42">
        <v>333000</v>
      </c>
      <c r="G458" s="169" t="s">
        <v>16</v>
      </c>
      <c r="H458" s="169"/>
      <c r="I458" s="44" t="s">
        <v>16</v>
      </c>
      <c r="J458" s="45"/>
      <c r="K458" s="170"/>
      <c r="L458" s="171"/>
      <c r="M458" s="172"/>
      <c r="N458" s="173"/>
      <c r="O458" s="172"/>
      <c r="P458" s="173"/>
    </row>
    <row r="459" spans="1:16" s="53" customFormat="1" hidden="1" x14ac:dyDescent="0.25">
      <c r="A459" s="166" t="s">
        <v>197</v>
      </c>
      <c r="B459" s="167"/>
      <c r="C459" s="167"/>
      <c r="D459" s="168"/>
      <c r="E459" s="54"/>
      <c r="F459" s="42">
        <v>333100</v>
      </c>
      <c r="G459" s="169" t="s">
        <v>16</v>
      </c>
      <c r="H459" s="169"/>
      <c r="I459" s="44" t="s">
        <v>16</v>
      </c>
      <c r="J459" s="45"/>
      <c r="K459" s="170"/>
      <c r="L459" s="171"/>
      <c r="M459" s="172"/>
      <c r="N459" s="173"/>
      <c r="O459" s="172"/>
      <c r="P459" s="173"/>
    </row>
    <row r="460" spans="1:16" s="53" customFormat="1" hidden="1" x14ac:dyDescent="0.25">
      <c r="A460" s="166" t="s">
        <v>198</v>
      </c>
      <c r="B460" s="167"/>
      <c r="C460" s="167"/>
      <c r="D460" s="168"/>
      <c r="E460" s="54"/>
      <c r="F460" s="42">
        <v>333110</v>
      </c>
      <c r="G460" s="169" t="s">
        <v>16</v>
      </c>
      <c r="H460" s="169"/>
      <c r="I460" s="44" t="s">
        <v>16</v>
      </c>
      <c r="J460" s="45"/>
      <c r="K460" s="170"/>
      <c r="L460" s="171"/>
      <c r="M460" s="172"/>
      <c r="N460" s="173"/>
      <c r="O460" s="172"/>
      <c r="P460" s="173"/>
    </row>
    <row r="461" spans="1:16" s="53" customFormat="1" hidden="1" x14ac:dyDescent="0.25">
      <c r="A461" s="166" t="s">
        <v>199</v>
      </c>
      <c r="B461" s="167"/>
      <c r="C461" s="167"/>
      <c r="D461" s="168"/>
      <c r="E461" s="54"/>
      <c r="F461" s="42">
        <v>334000</v>
      </c>
      <c r="G461" s="169" t="s">
        <v>16</v>
      </c>
      <c r="H461" s="169"/>
      <c r="I461" s="44" t="s">
        <v>16</v>
      </c>
      <c r="J461" s="45"/>
      <c r="K461" s="170"/>
      <c r="L461" s="171"/>
      <c r="M461" s="172"/>
      <c r="N461" s="173"/>
      <c r="O461" s="172"/>
      <c r="P461" s="173"/>
    </row>
    <row r="462" spans="1:16" s="53" customFormat="1" hidden="1" x14ac:dyDescent="0.25">
      <c r="A462" s="166" t="s">
        <v>200</v>
      </c>
      <c r="B462" s="167"/>
      <c r="C462" s="167"/>
      <c r="D462" s="168"/>
      <c r="E462" s="54"/>
      <c r="F462" s="42">
        <v>334110</v>
      </c>
      <c r="G462" s="169" t="s">
        <v>16</v>
      </c>
      <c r="H462" s="169"/>
      <c r="I462" s="44" t="s">
        <v>16</v>
      </c>
      <c r="J462" s="45"/>
      <c r="K462" s="170"/>
      <c r="L462" s="171"/>
      <c r="M462" s="172"/>
      <c r="N462" s="173"/>
      <c r="O462" s="172"/>
      <c r="P462" s="173"/>
    </row>
    <row r="463" spans="1:16" s="53" customFormat="1" hidden="1" x14ac:dyDescent="0.25">
      <c r="A463" s="166" t="s">
        <v>201</v>
      </c>
      <c r="B463" s="167"/>
      <c r="C463" s="167"/>
      <c r="D463" s="168"/>
      <c r="E463" s="54"/>
      <c r="F463" s="42">
        <v>335000</v>
      </c>
      <c r="G463" s="169" t="s">
        <v>16</v>
      </c>
      <c r="H463" s="169"/>
      <c r="I463" s="44" t="s">
        <v>16</v>
      </c>
      <c r="J463" s="45"/>
      <c r="K463" s="170"/>
      <c r="L463" s="171"/>
      <c r="M463" s="172"/>
      <c r="N463" s="173"/>
      <c r="O463" s="172"/>
      <c r="P463" s="173"/>
    </row>
    <row r="464" spans="1:16" s="53" customFormat="1" hidden="1" x14ac:dyDescent="0.25">
      <c r="A464" s="166" t="s">
        <v>202</v>
      </c>
      <c r="B464" s="167"/>
      <c r="C464" s="167"/>
      <c r="D464" s="168"/>
      <c r="E464" s="54"/>
      <c r="F464" s="42">
        <v>335110</v>
      </c>
      <c r="G464" s="169" t="s">
        <v>16</v>
      </c>
      <c r="H464" s="169"/>
      <c r="I464" s="44" t="s">
        <v>16</v>
      </c>
      <c r="J464" s="45"/>
      <c r="K464" s="170"/>
      <c r="L464" s="171"/>
      <c r="M464" s="172"/>
      <c r="N464" s="173"/>
      <c r="O464" s="172"/>
      <c r="P464" s="173"/>
    </row>
    <row r="465" spans="1:16" s="53" customFormat="1" hidden="1" x14ac:dyDescent="0.25">
      <c r="A465" s="166" t="s">
        <v>203</v>
      </c>
      <c r="B465" s="167"/>
      <c r="C465" s="167"/>
      <c r="D465" s="168"/>
      <c r="E465" s="54"/>
      <c r="F465" s="42">
        <v>336000</v>
      </c>
      <c r="G465" s="169" t="s">
        <v>16</v>
      </c>
      <c r="H465" s="169"/>
      <c r="I465" s="44" t="s">
        <v>16</v>
      </c>
      <c r="J465" s="45"/>
      <c r="K465" s="170"/>
      <c r="L465" s="171"/>
      <c r="M465" s="172"/>
      <c r="N465" s="173"/>
      <c r="O465" s="172"/>
      <c r="P465" s="173"/>
    </row>
    <row r="466" spans="1:16" s="53" customFormat="1" hidden="1" x14ac:dyDescent="0.25">
      <c r="A466" s="166" t="s">
        <v>204</v>
      </c>
      <c r="B466" s="167"/>
      <c r="C466" s="167"/>
      <c r="D466" s="168"/>
      <c r="E466" s="54"/>
      <c r="F466" s="42">
        <v>336100</v>
      </c>
      <c r="G466" s="169" t="s">
        <v>16</v>
      </c>
      <c r="H466" s="169"/>
      <c r="I466" s="44" t="s">
        <v>16</v>
      </c>
      <c r="J466" s="45"/>
      <c r="K466" s="170"/>
      <c r="L466" s="171"/>
      <c r="M466" s="172"/>
      <c r="N466" s="173"/>
      <c r="O466" s="172"/>
      <c r="P466" s="173"/>
    </row>
    <row r="467" spans="1:16" s="53" customFormat="1" hidden="1" x14ac:dyDescent="0.25">
      <c r="A467" s="166" t="s">
        <v>205</v>
      </c>
      <c r="B467" s="167"/>
      <c r="C467" s="167"/>
      <c r="D467" s="168"/>
      <c r="E467" s="54"/>
      <c r="F467" s="42">
        <v>336110</v>
      </c>
      <c r="G467" s="169" t="s">
        <v>16</v>
      </c>
      <c r="H467" s="169"/>
      <c r="I467" s="44" t="s">
        <v>16</v>
      </c>
      <c r="J467" s="45"/>
      <c r="K467" s="170"/>
      <c r="L467" s="171"/>
      <c r="M467" s="172"/>
      <c r="N467" s="173"/>
      <c r="O467" s="172"/>
      <c r="P467" s="173"/>
    </row>
    <row r="468" spans="1:16" s="53" customFormat="1" hidden="1" x14ac:dyDescent="0.25">
      <c r="A468" s="166" t="s">
        <v>206</v>
      </c>
      <c r="B468" s="167"/>
      <c r="C468" s="167"/>
      <c r="D468" s="168"/>
      <c r="E468" s="54"/>
      <c r="F468" s="49">
        <v>337000</v>
      </c>
      <c r="G468" s="169" t="s">
        <v>16</v>
      </c>
      <c r="H468" s="169"/>
      <c r="I468" s="44" t="s">
        <v>16</v>
      </c>
      <c r="J468" s="61"/>
      <c r="K468" s="170"/>
      <c r="L468" s="171"/>
      <c r="M468" s="172"/>
      <c r="N468" s="173"/>
      <c r="O468" s="172"/>
      <c r="P468" s="173"/>
    </row>
    <row r="469" spans="1:16" s="53" customFormat="1" hidden="1" x14ac:dyDescent="0.25">
      <c r="A469" s="166" t="s">
        <v>207</v>
      </c>
      <c r="B469" s="167"/>
      <c r="C469" s="167"/>
      <c r="D469" s="168"/>
      <c r="E469" s="54"/>
      <c r="F469" s="42">
        <v>337110</v>
      </c>
      <c r="G469" s="169" t="s">
        <v>16</v>
      </c>
      <c r="H469" s="169"/>
      <c r="I469" s="44" t="s">
        <v>16</v>
      </c>
      <c r="J469" s="45"/>
      <c r="K469" s="170"/>
      <c r="L469" s="171"/>
      <c r="M469" s="172"/>
      <c r="N469" s="173"/>
      <c r="O469" s="172"/>
      <c r="P469" s="173"/>
    </row>
    <row r="470" spans="1:16" s="53" customFormat="1" hidden="1" x14ac:dyDescent="0.25">
      <c r="A470" s="166" t="s">
        <v>208</v>
      </c>
      <c r="B470" s="167"/>
      <c r="C470" s="167"/>
      <c r="D470" s="168"/>
      <c r="E470" s="54"/>
      <c r="F470" s="49">
        <v>338000</v>
      </c>
      <c r="G470" s="169" t="s">
        <v>16</v>
      </c>
      <c r="H470" s="169"/>
      <c r="I470" s="44" t="s">
        <v>16</v>
      </c>
      <c r="J470" s="61"/>
      <c r="K470" s="170"/>
      <c r="L470" s="171"/>
      <c r="M470" s="172"/>
      <c r="N470" s="173"/>
      <c r="O470" s="172"/>
      <c r="P470" s="173"/>
    </row>
    <row r="471" spans="1:16" s="53" customFormat="1" ht="4.5" hidden="1" customHeight="1" x14ac:dyDescent="0.25">
      <c r="A471" s="166" t="s">
        <v>209</v>
      </c>
      <c r="B471" s="167"/>
      <c r="C471" s="167"/>
      <c r="D471" s="168"/>
      <c r="E471" s="54"/>
      <c r="F471" s="42">
        <v>338110</v>
      </c>
      <c r="G471" s="169" t="s">
        <v>16</v>
      </c>
      <c r="H471" s="169"/>
      <c r="I471" s="44" t="s">
        <v>16</v>
      </c>
      <c r="J471" s="45"/>
      <c r="K471" s="170"/>
      <c r="L471" s="171"/>
      <c r="M471" s="172"/>
      <c r="N471" s="173"/>
      <c r="O471" s="172"/>
      <c r="P471" s="173"/>
    </row>
    <row r="472" spans="1:16" s="53" customFormat="1" hidden="1" x14ac:dyDescent="0.25">
      <c r="A472" s="55"/>
      <c r="B472" s="56"/>
      <c r="C472" s="56"/>
      <c r="D472" s="57"/>
      <c r="E472" s="47"/>
      <c r="F472" s="63"/>
      <c r="G472" s="161"/>
      <c r="H472" s="162"/>
      <c r="I472" s="44"/>
      <c r="J472" s="45"/>
      <c r="K472" s="64"/>
      <c r="L472" s="65"/>
      <c r="M472" s="66"/>
      <c r="N472" s="67"/>
      <c r="O472" s="66"/>
      <c r="P472" s="67"/>
    </row>
    <row r="473" spans="1:16" s="53" customFormat="1" hidden="1" x14ac:dyDescent="0.25">
      <c r="A473" s="163" t="s">
        <v>215</v>
      </c>
      <c r="B473" s="163"/>
      <c r="C473" s="163"/>
      <c r="D473" s="163"/>
      <c r="E473" s="163"/>
      <c r="F473" s="163"/>
      <c r="G473" s="163"/>
      <c r="H473" s="163"/>
      <c r="I473" s="163"/>
      <c r="J473" s="163"/>
      <c r="K473" s="163"/>
      <c r="L473" s="163"/>
      <c r="M473" s="163"/>
      <c r="N473" s="163"/>
      <c r="O473" s="163"/>
      <c r="P473" s="163"/>
    </row>
    <row r="474" spans="1:16" s="53" customFormat="1" ht="15.75" hidden="1" customHeight="1" x14ac:dyDescent="0.25">
      <c r="A474" s="164" t="s">
        <v>8</v>
      </c>
      <c r="B474" s="164"/>
      <c r="C474" s="164"/>
      <c r="D474" s="164"/>
      <c r="E474" s="164" t="s">
        <v>2</v>
      </c>
      <c r="F474" s="164"/>
      <c r="G474" s="164"/>
      <c r="H474" s="164"/>
      <c r="I474" s="165" t="s">
        <v>216</v>
      </c>
      <c r="J474" s="165" t="s">
        <v>217</v>
      </c>
      <c r="K474" s="165" t="s">
        <v>218</v>
      </c>
      <c r="L474" s="11">
        <v>2015</v>
      </c>
      <c r="M474" s="165" t="s">
        <v>219</v>
      </c>
      <c r="N474" s="6">
        <v>2016</v>
      </c>
      <c r="O474" s="6">
        <v>2017</v>
      </c>
      <c r="P474" s="6">
        <v>2018</v>
      </c>
    </row>
    <row r="475" spans="1:16" s="53" customFormat="1" ht="92.25" hidden="1" x14ac:dyDescent="0.25">
      <c r="A475" s="164"/>
      <c r="B475" s="164"/>
      <c r="C475" s="164"/>
      <c r="D475" s="164"/>
      <c r="E475" s="6" t="s">
        <v>220</v>
      </c>
      <c r="F475" s="6" t="s">
        <v>81</v>
      </c>
      <c r="G475" s="14" t="s">
        <v>13</v>
      </c>
      <c r="H475" s="9" t="s">
        <v>82</v>
      </c>
      <c r="I475" s="165"/>
      <c r="J475" s="165"/>
      <c r="K475" s="165"/>
      <c r="L475" s="68" t="s">
        <v>221</v>
      </c>
      <c r="M475" s="165"/>
      <c r="N475" s="69" t="s">
        <v>13</v>
      </c>
      <c r="O475" s="14" t="s">
        <v>14</v>
      </c>
      <c r="P475" s="14" t="s">
        <v>14</v>
      </c>
    </row>
    <row r="476" spans="1:16" s="53" customFormat="1" hidden="1" x14ac:dyDescent="0.25">
      <c r="A476" s="158">
        <v>1</v>
      </c>
      <c r="B476" s="159"/>
      <c r="C476" s="159"/>
      <c r="D476" s="160"/>
      <c r="E476" s="6">
        <v>2</v>
      </c>
      <c r="F476" s="6">
        <v>3</v>
      </c>
      <c r="G476" s="6">
        <v>4</v>
      </c>
      <c r="H476" s="6">
        <v>5</v>
      </c>
      <c r="I476" s="6">
        <v>6</v>
      </c>
      <c r="J476" s="6">
        <v>7</v>
      </c>
      <c r="K476" s="6">
        <v>8</v>
      </c>
      <c r="L476" s="6">
        <v>9</v>
      </c>
      <c r="M476" s="6" t="s">
        <v>222</v>
      </c>
      <c r="N476" s="6">
        <v>11</v>
      </c>
      <c r="O476" s="6">
        <v>12</v>
      </c>
      <c r="P476" s="6">
        <v>13</v>
      </c>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hidden="1" x14ac:dyDescent="0.25">
      <c r="A482" s="149"/>
      <c r="B482" s="150"/>
      <c r="C482" s="150"/>
      <c r="D482" s="151"/>
      <c r="E482" s="12"/>
      <c r="F482" s="12"/>
      <c r="G482" s="12"/>
      <c r="H482" s="12"/>
      <c r="I482" s="12"/>
      <c r="J482" s="12"/>
      <c r="K482" s="12"/>
      <c r="L482" s="12"/>
      <c r="M482" s="12"/>
      <c r="N482" s="12"/>
      <c r="O482" s="12"/>
      <c r="P482" s="12"/>
    </row>
    <row r="483" spans="1:16" s="53" customFormat="1" hidden="1" x14ac:dyDescent="0.25">
      <c r="A483" s="149"/>
      <c r="B483" s="150"/>
      <c r="C483" s="150"/>
      <c r="D483" s="151"/>
      <c r="E483" s="12"/>
      <c r="F483" s="12"/>
      <c r="G483" s="12"/>
      <c r="H483" s="12"/>
      <c r="I483" s="12"/>
      <c r="J483" s="12"/>
      <c r="K483" s="12"/>
      <c r="L483" s="12"/>
      <c r="M483" s="12"/>
      <c r="N483" s="12"/>
      <c r="O483" s="12"/>
      <c r="P483" s="12"/>
    </row>
    <row r="484" spans="1:16" s="53" customFormat="1" x14ac:dyDescent="0.25">
      <c r="A484" s="2"/>
      <c r="B484" s="2"/>
      <c r="C484" s="2"/>
      <c r="D484" s="2"/>
      <c r="E484" s="2"/>
      <c r="F484" s="2"/>
      <c r="G484" s="2"/>
      <c r="H484" s="2"/>
      <c r="I484" s="2"/>
      <c r="J484" s="2"/>
      <c r="K484" s="2"/>
      <c r="L484" s="2"/>
      <c r="M484" s="2"/>
      <c r="N484" s="2"/>
      <c r="O484" s="2"/>
      <c r="P484" s="2"/>
    </row>
    <row r="485" spans="1:16" s="53" customFormat="1" hidden="1" x14ac:dyDescent="0.25">
      <c r="A485" s="70"/>
      <c r="B485" s="70"/>
      <c r="C485" s="70"/>
      <c r="D485" s="70"/>
      <c r="E485" s="71"/>
      <c r="F485" s="72"/>
      <c r="G485" s="73"/>
      <c r="H485" s="73"/>
      <c r="I485" s="74"/>
      <c r="J485" s="75"/>
      <c r="K485" s="76"/>
      <c r="L485" s="76"/>
      <c r="M485" s="75"/>
      <c r="N485" s="75"/>
      <c r="O485" s="75"/>
      <c r="P485" s="77"/>
    </row>
    <row r="486" spans="1:16" s="53" customFormat="1" hidden="1" x14ac:dyDescent="0.25">
      <c r="A486" s="78"/>
      <c r="B486" s="79"/>
      <c r="C486" s="79"/>
      <c r="D486" s="79"/>
      <c r="E486" s="79" t="s">
        <v>223</v>
      </c>
      <c r="F486" s="79"/>
      <c r="G486" s="79"/>
      <c r="H486" s="80"/>
      <c r="I486" s="80"/>
      <c r="J486" s="80"/>
      <c r="K486" s="80"/>
      <c r="L486" s="79"/>
      <c r="M486" s="79"/>
      <c r="N486" s="152" t="s">
        <v>224</v>
      </c>
      <c r="O486" s="152"/>
      <c r="P486" s="153"/>
    </row>
    <row r="487" spans="1:16" s="53" customFormat="1" hidden="1" x14ac:dyDescent="0.25">
      <c r="A487" s="78"/>
      <c r="B487" s="79"/>
      <c r="C487" s="79"/>
      <c r="D487" s="79"/>
      <c r="E487" s="79"/>
      <c r="F487" s="79"/>
      <c r="G487" s="79"/>
      <c r="H487" s="79"/>
      <c r="I487" s="79"/>
      <c r="J487" s="79"/>
      <c r="K487" s="79"/>
      <c r="L487" s="79"/>
      <c r="M487" s="79"/>
      <c r="N487" s="81"/>
      <c r="O487" s="81"/>
      <c r="P487" s="82"/>
    </row>
    <row r="488" spans="1:16" s="53" customFormat="1" hidden="1" x14ac:dyDescent="0.25">
      <c r="A488" s="83"/>
      <c r="B488" s="7"/>
      <c r="C488" s="7"/>
      <c r="D488" s="7"/>
      <c r="E488" s="7"/>
      <c r="F488" s="7"/>
      <c r="G488" s="7"/>
      <c r="H488" s="7"/>
      <c r="I488" s="7"/>
      <c r="J488" s="7"/>
      <c r="K488" s="7"/>
      <c r="L488" s="7"/>
      <c r="M488" s="7"/>
      <c r="N488" s="7"/>
      <c r="O488" s="7"/>
      <c r="P488" s="84"/>
    </row>
    <row r="489" spans="1:16" s="53" customFormat="1" hidden="1" x14ac:dyDescent="0.25">
      <c r="A489" s="85"/>
      <c r="B489" s="86"/>
      <c r="C489" s="79" t="s">
        <v>225</v>
      </c>
      <c r="D489" s="86"/>
      <c r="E489" s="87"/>
      <c r="F489" s="86"/>
      <c r="G489" s="86"/>
      <c r="H489" s="88"/>
      <c r="I489" s="88"/>
      <c r="J489" s="88"/>
      <c r="K489" s="88"/>
      <c r="L489" s="86"/>
      <c r="M489" s="86"/>
      <c r="N489" s="152" t="s">
        <v>226</v>
      </c>
      <c r="O489" s="152"/>
      <c r="P489" s="153"/>
    </row>
    <row r="490" spans="1:16" s="89" customFormat="1" ht="24.6" hidden="1" customHeight="1" x14ac:dyDescent="0.25">
      <c r="A490" s="83"/>
      <c r="B490" s="7"/>
      <c r="C490" s="7"/>
      <c r="D490" s="7"/>
      <c r="E490" s="7"/>
      <c r="F490" s="7"/>
      <c r="G490" s="7"/>
      <c r="H490" s="7"/>
      <c r="I490" s="7"/>
      <c r="J490" s="7"/>
      <c r="K490" s="7"/>
      <c r="L490" s="7"/>
      <c r="M490" s="7"/>
      <c r="N490" s="7"/>
      <c r="O490" s="7"/>
      <c r="P490" s="84"/>
    </row>
    <row r="491" spans="1:16" ht="15.75" hidden="1" customHeight="1" x14ac:dyDescent="0.25">
      <c r="A491" s="154" t="s">
        <v>227</v>
      </c>
      <c r="B491" s="155"/>
      <c r="C491" s="155"/>
      <c r="D491" s="155"/>
      <c r="E491" s="155"/>
      <c r="F491" s="155"/>
      <c r="G491" s="155"/>
      <c r="H491" s="155"/>
      <c r="I491" s="155"/>
      <c r="J491" s="155"/>
      <c r="K491" s="155"/>
      <c r="L491" s="155"/>
      <c r="M491" s="155"/>
      <c r="N491" s="155"/>
      <c r="O491" s="155"/>
      <c r="P491" s="156"/>
    </row>
    <row r="492" spans="1:16" ht="38.450000000000003" customHeight="1" x14ac:dyDescent="0.25">
      <c r="A492" s="2"/>
      <c r="B492" s="2"/>
      <c r="C492" s="2"/>
      <c r="D492" s="2"/>
    </row>
    <row r="493" spans="1:16" x14ac:dyDescent="0.25">
      <c r="A493" s="157" t="s">
        <v>228</v>
      </c>
      <c r="B493" s="157"/>
      <c r="C493" s="157"/>
      <c r="D493" s="157"/>
      <c r="E493" s="157"/>
      <c r="F493" s="157"/>
      <c r="G493" s="157"/>
      <c r="H493" s="157"/>
      <c r="I493" s="157"/>
      <c r="J493" s="157"/>
      <c r="K493" s="157"/>
      <c r="L493" s="157"/>
      <c r="M493" s="157"/>
      <c r="N493" s="157"/>
      <c r="O493" s="157"/>
      <c r="P493" s="157"/>
    </row>
  </sheetData>
  <mergeCells count="2172">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A15:D15"/>
    <mergeCell ref="G15:H15"/>
    <mergeCell ref="K15:L15"/>
    <mergeCell ref="M15:N15"/>
    <mergeCell ref="O15:P15"/>
    <mergeCell ref="A16:D16"/>
    <mergeCell ref="G16:H16"/>
    <mergeCell ref="K16:L16"/>
    <mergeCell ref="M16:N16"/>
    <mergeCell ref="O16:P16"/>
    <mergeCell ref="K13:L13"/>
    <mergeCell ref="M13:N13"/>
    <mergeCell ref="O13:P13"/>
    <mergeCell ref="A14:D14"/>
    <mergeCell ref="G14:H14"/>
    <mergeCell ref="K14:L14"/>
    <mergeCell ref="M14:N14"/>
    <mergeCell ref="O14:P14"/>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O23:P23"/>
    <mergeCell ref="G24:H24"/>
    <mergeCell ref="K24:L24"/>
    <mergeCell ref="M24:N24"/>
    <mergeCell ref="O24:P24"/>
    <mergeCell ref="A25:B25"/>
    <mergeCell ref="G25:H25"/>
    <mergeCell ref="K25:L25"/>
    <mergeCell ref="M25:N25"/>
    <mergeCell ref="O25:P25"/>
    <mergeCell ref="A21:D21"/>
    <mergeCell ref="G21:H21"/>
    <mergeCell ref="K21:L21"/>
    <mergeCell ref="M21:N21"/>
    <mergeCell ref="O21:P21"/>
    <mergeCell ref="A23:B24"/>
    <mergeCell ref="C23:F23"/>
    <mergeCell ref="G23:H23"/>
    <mergeCell ref="K23:L23"/>
    <mergeCell ref="M23:N23"/>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32:B32"/>
    <mergeCell ref="G32:H32"/>
    <mergeCell ref="K32:L32"/>
    <mergeCell ref="M32:N32"/>
    <mergeCell ref="O32:P32"/>
    <mergeCell ref="A33:B33"/>
    <mergeCell ref="G33:H33"/>
    <mergeCell ref="K33:L33"/>
    <mergeCell ref="M33:N33"/>
    <mergeCell ref="O33:P33"/>
    <mergeCell ref="A30:B30"/>
    <mergeCell ref="G30:H30"/>
    <mergeCell ref="K30:L30"/>
    <mergeCell ref="M30:N30"/>
    <mergeCell ref="O30:P30"/>
    <mergeCell ref="A31:B31"/>
    <mergeCell ref="G31:H31"/>
    <mergeCell ref="K31:L31"/>
    <mergeCell ref="M31:N31"/>
    <mergeCell ref="O31:P31"/>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34:B34"/>
    <mergeCell ref="G34:H34"/>
    <mergeCell ref="K34:L34"/>
    <mergeCell ref="M34:N34"/>
    <mergeCell ref="O34:P34"/>
    <mergeCell ref="A35:B35"/>
    <mergeCell ref="G35:H35"/>
    <mergeCell ref="K35:L35"/>
    <mergeCell ref="M35:N35"/>
    <mergeCell ref="O35:P35"/>
    <mergeCell ref="A46:C46"/>
    <mergeCell ref="E46:F46"/>
    <mergeCell ref="G46:H46"/>
    <mergeCell ref="A47:C47"/>
    <mergeCell ref="E47:F47"/>
    <mergeCell ref="G47:H47"/>
    <mergeCell ref="A44:C44"/>
    <mergeCell ref="E44:F44"/>
    <mergeCell ref="G44:H44"/>
    <mergeCell ref="A45:C45"/>
    <mergeCell ref="E45:F45"/>
    <mergeCell ref="G45:H45"/>
    <mergeCell ref="A42:C42"/>
    <mergeCell ref="E42:F42"/>
    <mergeCell ref="G42:H42"/>
    <mergeCell ref="A43:C43"/>
    <mergeCell ref="E43:F43"/>
    <mergeCell ref="G43:H43"/>
    <mergeCell ref="A59:B59"/>
    <mergeCell ref="C59:N59"/>
    <mergeCell ref="O59:P59"/>
    <mergeCell ref="A60:B60"/>
    <mergeCell ref="C60:N60"/>
    <mergeCell ref="O60:P60"/>
    <mergeCell ref="A53:B53"/>
    <mergeCell ref="A54:B54"/>
    <mergeCell ref="A55:B55"/>
    <mergeCell ref="A56:B56"/>
    <mergeCell ref="A57:B57"/>
    <mergeCell ref="A58:P58"/>
    <mergeCell ref="A49:P49"/>
    <mergeCell ref="A50:B51"/>
    <mergeCell ref="C50:H50"/>
    <mergeCell ref="I50:J51"/>
    <mergeCell ref="A52:B52"/>
    <mergeCell ref="I52:J52"/>
    <mergeCell ref="A69:P69"/>
    <mergeCell ref="A70:A71"/>
    <mergeCell ref="B70:B71"/>
    <mergeCell ref="C70:I71"/>
    <mergeCell ref="J70:J71"/>
    <mergeCell ref="C72:I72"/>
    <mergeCell ref="A64:P64"/>
    <mergeCell ref="A65:C65"/>
    <mergeCell ref="D65:P65"/>
    <mergeCell ref="A66:C66"/>
    <mergeCell ref="D66:P66"/>
    <mergeCell ref="A67:C67"/>
    <mergeCell ref="D67:P67"/>
    <mergeCell ref="A61:B61"/>
    <mergeCell ref="C61:N61"/>
    <mergeCell ref="O61:P61"/>
    <mergeCell ref="A62:B62"/>
    <mergeCell ref="C62:N62"/>
    <mergeCell ref="O62:P62"/>
    <mergeCell ref="O83:P83"/>
    <mergeCell ref="A84:D84"/>
    <mergeCell ref="G84:H84"/>
    <mergeCell ref="K84:L84"/>
    <mergeCell ref="M84:N84"/>
    <mergeCell ref="O84:P84"/>
    <mergeCell ref="A81:P81"/>
    <mergeCell ref="A82:D83"/>
    <mergeCell ref="E82:F82"/>
    <mergeCell ref="G82:H82"/>
    <mergeCell ref="K82:L82"/>
    <mergeCell ref="M82:N82"/>
    <mergeCell ref="O82:P82"/>
    <mergeCell ref="G83:H83"/>
    <mergeCell ref="K83:L83"/>
    <mergeCell ref="M83:N83"/>
    <mergeCell ref="C73:I73"/>
    <mergeCell ref="C74:I74"/>
    <mergeCell ref="C75:I75"/>
    <mergeCell ref="C76:I76"/>
    <mergeCell ref="C79:I79"/>
    <mergeCell ref="A72:A74"/>
    <mergeCell ref="C77:I77"/>
    <mergeCell ref="A75:A78"/>
    <mergeCell ref="C78:I78"/>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K220:L220"/>
    <mergeCell ref="M220:N220"/>
    <mergeCell ref="O220:P220"/>
    <mergeCell ref="A217:D217"/>
    <mergeCell ref="G217:H217"/>
    <mergeCell ref="K217:L217"/>
    <mergeCell ref="M217:N217"/>
    <mergeCell ref="O217:P217"/>
    <mergeCell ref="A218:D218"/>
    <mergeCell ref="G218:H218"/>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M471:N471"/>
    <mergeCell ref="O471:P471"/>
    <mergeCell ref="G472:H472"/>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69:D469"/>
    <mergeCell ref="G469:H469"/>
    <mergeCell ref="K469:L469"/>
    <mergeCell ref="M469:N469"/>
    <mergeCell ref="O469:P469"/>
    <mergeCell ref="A470:D470"/>
    <mergeCell ref="A482:D482"/>
    <mergeCell ref="A483:D483"/>
    <mergeCell ref="N486:P486"/>
    <mergeCell ref="N489:P489"/>
    <mergeCell ref="A491:P491"/>
    <mergeCell ref="A493:P493"/>
    <mergeCell ref="A476:D476"/>
    <mergeCell ref="A477:D477"/>
    <mergeCell ref="A478:D478"/>
    <mergeCell ref="A479:D479"/>
    <mergeCell ref="A480:D480"/>
    <mergeCell ref="A481:D481"/>
    <mergeCell ref="A473:P473"/>
    <mergeCell ref="A474:D475"/>
    <mergeCell ref="E474:H474"/>
    <mergeCell ref="I474:I475"/>
    <mergeCell ref="J474:J475"/>
    <mergeCell ref="K474:K475"/>
    <mergeCell ref="M474:M475"/>
    <mergeCell ref="G470:H470"/>
    <mergeCell ref="K470:L470"/>
    <mergeCell ref="M470:N470"/>
    <mergeCell ref="O470:P470"/>
    <mergeCell ref="A471:D471"/>
    <mergeCell ref="G471:H471"/>
    <mergeCell ref="K471:L471"/>
  </mergeCells>
  <pageMargins left="0.39370078740157483" right="0.16" top="0.41" bottom="0.3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72" zoomScaleNormal="90" zoomScaleSheetLayoutView="100" workbookViewId="0">
      <selection activeCell="P72" sqref="P72"/>
    </sheetView>
  </sheetViews>
  <sheetFormatPr defaultColWidth="8.85546875" defaultRowHeight="15.75" x14ac:dyDescent="0.25"/>
  <cols>
    <col min="1" max="1" width="10.42578125" style="1" customWidth="1"/>
    <col min="2" max="2" width="10" style="1" customWidth="1"/>
    <col min="3" max="3" width="7.7109375" style="1" customWidth="1"/>
    <col min="4" max="4" width="8.85546875" style="1" customWidth="1"/>
    <col min="5" max="5" width="8.28515625" style="2" customWidth="1"/>
    <col min="6" max="6" width="7.42578125" style="2" customWidth="1"/>
    <col min="7" max="7" width="7.140625" style="2" customWidth="1"/>
    <col min="8" max="8" width="5.7109375" style="2" customWidth="1"/>
    <col min="9" max="9" width="11.42578125" style="2" customWidth="1"/>
    <col min="10" max="10" width="11.8554687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2387078</v>
      </c>
      <c r="K14" s="283">
        <f>K15</f>
        <v>2733549.9</v>
      </c>
      <c r="L14" s="281"/>
      <c r="M14" s="283">
        <f>M15</f>
        <v>2888100</v>
      </c>
      <c r="N14" s="281"/>
      <c r="O14" s="283">
        <f>O15</f>
        <v>3096900</v>
      </c>
      <c r="P14" s="281"/>
    </row>
    <row r="15" spans="1:16" s="91" customFormat="1" ht="23.45" hidden="1" customHeight="1" x14ac:dyDescent="0.25">
      <c r="A15" s="279"/>
      <c r="B15" s="279"/>
      <c r="C15" s="279"/>
      <c r="D15" s="279"/>
      <c r="E15" s="98" t="s">
        <v>229</v>
      </c>
      <c r="F15" s="96"/>
      <c r="G15" s="280" t="s">
        <v>16</v>
      </c>
      <c r="H15" s="281"/>
      <c r="I15" s="96" t="s">
        <v>16</v>
      </c>
      <c r="J15" s="97">
        <f>J16+J17+J18+J19+J20+J21</f>
        <v>2387078</v>
      </c>
      <c r="K15" s="282">
        <f>K16+K17+K18+K19+K20+K21</f>
        <v>2733549.9</v>
      </c>
      <c r="L15" s="271"/>
      <c r="M15" s="282">
        <f t="shared" ref="M15" si="0">M16+M17+M18+M19+M20+M21</f>
        <v>2888100</v>
      </c>
      <c r="N15" s="271"/>
      <c r="O15" s="282">
        <f t="shared" ref="O15" si="1">O16+O17+O18+O19+O20+O21</f>
        <v>3096900</v>
      </c>
      <c r="P15" s="271"/>
    </row>
    <row r="16" spans="1:16" s="91" customFormat="1" ht="23.45" hidden="1" customHeight="1" x14ac:dyDescent="0.25">
      <c r="A16" s="245" t="s">
        <v>18</v>
      </c>
      <c r="B16" s="245"/>
      <c r="C16" s="245"/>
      <c r="D16" s="245"/>
      <c r="E16" s="98" t="s">
        <v>229</v>
      </c>
      <c r="F16" s="101">
        <v>21</v>
      </c>
      <c r="G16" s="246" t="s">
        <v>16</v>
      </c>
      <c r="H16" s="246"/>
      <c r="I16" s="90" t="s">
        <v>16</v>
      </c>
      <c r="J16" s="102">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0" t="s">
        <v>16</v>
      </c>
      <c r="J17" s="102">
        <f>J105</f>
        <v>2387078</v>
      </c>
      <c r="K17" s="274">
        <f>K105</f>
        <v>2733549.9</v>
      </c>
      <c r="L17" s="246"/>
      <c r="M17" s="274">
        <f t="shared" ref="M17" si="4">M105</f>
        <v>2888100</v>
      </c>
      <c r="N17" s="246"/>
      <c r="O17" s="274">
        <f t="shared" ref="O17" si="5">O105</f>
        <v>3096900</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0</v>
      </c>
      <c r="K20" s="274">
        <f>K159</f>
        <v>0</v>
      </c>
      <c r="L20" s="246"/>
      <c r="M20" s="274">
        <f t="shared" ref="M20" si="10">M159</f>
        <v>0</v>
      </c>
      <c r="N20" s="246"/>
      <c r="O20" s="274">
        <f t="shared" ref="O20" si="11">O159</f>
        <v>0</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2387078</v>
      </c>
      <c r="K25" s="258">
        <f t="shared" ref="K25" si="14">K26+K30+K34</f>
        <v>2733549.9</v>
      </c>
      <c r="L25" s="259"/>
      <c r="M25" s="258">
        <f t="shared" ref="M25" si="15">M26+M30+M34</f>
        <v>2888100</v>
      </c>
      <c r="N25" s="259"/>
      <c r="O25" s="258">
        <f t="shared" ref="O25" si="16">O26+O30+O34</f>
        <v>3096900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2387078</v>
      </c>
      <c r="K34" s="258">
        <f t="shared" ref="K34:O34" si="19">K14-(K26+K30)</f>
        <v>2733549.9</v>
      </c>
      <c r="L34" s="259"/>
      <c r="M34" s="258">
        <f t="shared" si="19"/>
        <v>2888100</v>
      </c>
      <c r="N34" s="259"/>
      <c r="O34" s="258">
        <f t="shared" si="19"/>
        <v>3096900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2733549.9</v>
      </c>
      <c r="J41" s="118">
        <f>K25</f>
        <v>2733549.9</v>
      </c>
      <c r="K41" s="119">
        <f>K45+K46</f>
        <v>0</v>
      </c>
      <c r="L41" s="118">
        <f>M41-K41</f>
        <v>2888100</v>
      </c>
      <c r="M41" s="118">
        <f>M25</f>
        <v>2888100</v>
      </c>
      <c r="N41" s="119"/>
      <c r="O41" s="118"/>
      <c r="P41" s="118">
        <f>O25</f>
        <v>3096900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2733549.9</v>
      </c>
      <c r="J44" s="118">
        <f>J45+J46</f>
        <v>2733549.9</v>
      </c>
      <c r="K44" s="119">
        <f>K45+K46</f>
        <v>0</v>
      </c>
      <c r="L44" s="118">
        <f t="shared" si="21"/>
        <v>2888100</v>
      </c>
      <c r="M44" s="118">
        <f>M45+M46</f>
        <v>2888100</v>
      </c>
      <c r="N44" s="119">
        <f>N45+N46</f>
        <v>0</v>
      </c>
      <c r="O44" s="118">
        <f t="shared" si="22"/>
        <v>3096900</v>
      </c>
      <c r="P44" s="118">
        <f>P45+P46</f>
        <v>3096900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-2733549.9</v>
      </c>
      <c r="J46" s="118">
        <f>K34</f>
        <v>2733549.9</v>
      </c>
      <c r="K46" s="119"/>
      <c r="L46" s="118">
        <f t="shared" ref="L46" si="23">K46-M46</f>
        <v>-2888100</v>
      </c>
      <c r="M46" s="118">
        <f>M34</f>
        <v>2888100</v>
      </c>
      <c r="N46" s="119"/>
      <c r="O46" s="118">
        <f t="shared" ref="O46" si="24">N46-P46</f>
        <v>-3096900</v>
      </c>
      <c r="P46" s="118">
        <f>O34</f>
        <v>3096900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274</v>
      </c>
      <c r="D60" s="229"/>
      <c r="E60" s="229"/>
      <c r="F60" s="229"/>
      <c r="G60" s="229"/>
      <c r="H60" s="229"/>
      <c r="I60" s="229"/>
      <c r="J60" s="229"/>
      <c r="K60" s="229"/>
      <c r="L60" s="229"/>
      <c r="M60" s="229"/>
      <c r="N60" s="230"/>
      <c r="O60" s="231" t="s">
        <v>273</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271</v>
      </c>
      <c r="D62" s="229"/>
      <c r="E62" s="229"/>
      <c r="F62" s="229"/>
      <c r="G62" s="229"/>
      <c r="H62" s="229"/>
      <c r="I62" s="229"/>
      <c r="J62" s="229"/>
      <c r="K62" s="229"/>
      <c r="L62" s="229"/>
      <c r="M62" s="229"/>
      <c r="N62" s="230"/>
      <c r="O62" s="231" t="s">
        <v>272</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279</v>
      </c>
      <c r="E65" s="208"/>
      <c r="F65" s="208"/>
      <c r="G65" s="208"/>
      <c r="H65" s="208"/>
      <c r="I65" s="208"/>
      <c r="J65" s="208"/>
      <c r="K65" s="208"/>
      <c r="L65" s="208"/>
      <c r="M65" s="208"/>
      <c r="N65" s="208"/>
      <c r="O65" s="208"/>
      <c r="P65" s="209"/>
    </row>
    <row r="66" spans="1:16" ht="30.75" customHeight="1" x14ac:dyDescent="0.25">
      <c r="A66" s="225" t="s">
        <v>62</v>
      </c>
      <c r="B66" s="226"/>
      <c r="C66" s="227"/>
      <c r="D66" s="207" t="s">
        <v>280</v>
      </c>
      <c r="E66" s="208"/>
      <c r="F66" s="208"/>
      <c r="G66" s="208"/>
      <c r="H66" s="208"/>
      <c r="I66" s="208"/>
      <c r="J66" s="208"/>
      <c r="K66" s="208"/>
      <c r="L66" s="208"/>
      <c r="M66" s="208"/>
      <c r="N66" s="208"/>
      <c r="O66" s="208"/>
      <c r="P66" s="209"/>
    </row>
    <row r="67" spans="1:16" ht="46.5" customHeight="1" x14ac:dyDescent="0.25">
      <c r="A67" s="222" t="s">
        <v>63</v>
      </c>
      <c r="B67" s="223"/>
      <c r="C67" s="224"/>
      <c r="D67" s="207" t="s">
        <v>281</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300" t="s">
        <v>67</v>
      </c>
      <c r="B72" s="28" t="s">
        <v>68</v>
      </c>
      <c r="C72" s="207" t="s">
        <v>282</v>
      </c>
      <c r="D72" s="208"/>
      <c r="E72" s="208"/>
      <c r="F72" s="208"/>
      <c r="G72" s="208"/>
      <c r="H72" s="208"/>
      <c r="I72" s="209"/>
      <c r="J72" s="133" t="s">
        <v>284</v>
      </c>
      <c r="K72" s="6" t="s">
        <v>16</v>
      </c>
      <c r="L72" s="6" t="s">
        <v>16</v>
      </c>
      <c r="M72" s="125">
        <v>1.8</v>
      </c>
      <c r="N72" s="126">
        <v>1.6</v>
      </c>
      <c r="O72" s="126">
        <v>1.3</v>
      </c>
      <c r="P72" s="126">
        <v>1</v>
      </c>
    </row>
    <row r="73" spans="1:16" ht="31.5" customHeight="1" x14ac:dyDescent="0.25">
      <c r="A73" s="301"/>
      <c r="B73" s="28" t="s">
        <v>70</v>
      </c>
      <c r="C73" s="207" t="s">
        <v>285</v>
      </c>
      <c r="D73" s="208"/>
      <c r="E73" s="208"/>
      <c r="F73" s="208"/>
      <c r="G73" s="208"/>
      <c r="H73" s="208"/>
      <c r="I73" s="209"/>
      <c r="J73" s="29" t="s">
        <v>286</v>
      </c>
      <c r="K73" s="6" t="s">
        <v>16</v>
      </c>
      <c r="L73" s="6" t="s">
        <v>16</v>
      </c>
      <c r="M73" s="127">
        <v>3</v>
      </c>
      <c r="N73" s="127">
        <v>2.5</v>
      </c>
      <c r="O73" s="127">
        <v>2.5</v>
      </c>
      <c r="P73" s="127">
        <v>2.5</v>
      </c>
    </row>
    <row r="74" spans="1:16" ht="31.5" customHeight="1" x14ac:dyDescent="0.25">
      <c r="A74" s="298" t="s">
        <v>71</v>
      </c>
      <c r="B74" s="123" t="s">
        <v>72</v>
      </c>
      <c r="C74" s="207" t="s">
        <v>288</v>
      </c>
      <c r="D74" s="208"/>
      <c r="E74" s="208"/>
      <c r="F74" s="208"/>
      <c r="G74" s="208"/>
      <c r="H74" s="208"/>
      <c r="I74" s="209"/>
      <c r="J74" s="29" t="s">
        <v>73</v>
      </c>
      <c r="K74" s="6" t="s">
        <v>16</v>
      </c>
      <c r="L74" s="6" t="s">
        <v>16</v>
      </c>
      <c r="M74" s="132">
        <v>73</v>
      </c>
      <c r="N74" s="132">
        <v>73</v>
      </c>
      <c r="O74" s="132">
        <v>73</v>
      </c>
      <c r="P74" s="132">
        <v>73</v>
      </c>
    </row>
    <row r="75" spans="1:16" ht="31.5" customHeight="1" x14ac:dyDescent="0.25">
      <c r="A75" s="299"/>
      <c r="B75" s="29" t="s">
        <v>241</v>
      </c>
      <c r="C75" s="207" t="s">
        <v>287</v>
      </c>
      <c r="D75" s="208"/>
      <c r="E75" s="208"/>
      <c r="F75" s="208"/>
      <c r="G75" s="208"/>
      <c r="H75" s="208"/>
      <c r="I75" s="209"/>
      <c r="J75" s="29" t="s">
        <v>73</v>
      </c>
      <c r="K75" s="6" t="s">
        <v>16</v>
      </c>
      <c r="L75" s="6" t="s">
        <v>16</v>
      </c>
      <c r="M75" s="131">
        <v>509500</v>
      </c>
      <c r="N75" s="131">
        <v>510000</v>
      </c>
      <c r="O75" s="131">
        <v>520000</v>
      </c>
      <c r="P75" s="131">
        <v>530000</v>
      </c>
    </row>
    <row r="76" spans="1:16" ht="31.5" customHeight="1" x14ac:dyDescent="0.25">
      <c r="A76" s="213" t="s">
        <v>76</v>
      </c>
      <c r="B76" s="29" t="s">
        <v>77</v>
      </c>
      <c r="C76" s="207" t="s">
        <v>289</v>
      </c>
      <c r="D76" s="208"/>
      <c r="E76" s="208"/>
      <c r="F76" s="208"/>
      <c r="G76" s="208"/>
      <c r="H76" s="208"/>
      <c r="I76" s="209"/>
      <c r="J76" s="29"/>
      <c r="K76" s="6" t="s">
        <v>16</v>
      </c>
      <c r="L76" s="6" t="s">
        <v>16</v>
      </c>
      <c r="M76" s="130">
        <v>1.1701999999999999</v>
      </c>
      <c r="N76" s="130">
        <v>1.1719999999999999</v>
      </c>
      <c r="O76" s="130">
        <v>1.173</v>
      </c>
      <c r="P76" s="130">
        <v>1.1739999999999999</v>
      </c>
    </row>
    <row r="77" spans="1:16" ht="31.5" customHeight="1" x14ac:dyDescent="0.25">
      <c r="A77" s="213"/>
      <c r="B77" s="29" t="s">
        <v>78</v>
      </c>
      <c r="C77" s="207" t="s">
        <v>290</v>
      </c>
      <c r="D77" s="208"/>
      <c r="E77" s="208"/>
      <c r="F77" s="208"/>
      <c r="G77" s="208"/>
      <c r="H77" s="208"/>
      <c r="I77" s="209"/>
      <c r="J77" s="29" t="s">
        <v>291</v>
      </c>
      <c r="K77" s="6" t="s">
        <v>16</v>
      </c>
      <c r="L77" s="6" t="s">
        <v>16</v>
      </c>
      <c r="M77" s="126">
        <v>7.9</v>
      </c>
      <c r="N77" s="126">
        <v>7.9</v>
      </c>
      <c r="O77" s="126">
        <v>7.9</v>
      </c>
      <c r="P77" s="126">
        <v>7.9</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ht="30" customHeight="1" x14ac:dyDescent="0.2">
      <c r="A82" s="292" t="s">
        <v>275</v>
      </c>
      <c r="B82" s="293"/>
      <c r="C82" s="293"/>
      <c r="D82" s="294"/>
      <c r="E82" s="124" t="s">
        <v>276</v>
      </c>
      <c r="F82" s="32"/>
      <c r="G82" s="196" t="s">
        <v>16</v>
      </c>
      <c r="H82" s="196"/>
      <c r="I82" s="33" t="s">
        <v>16</v>
      </c>
      <c r="J82" s="140">
        <f>J83</f>
        <v>2387078</v>
      </c>
      <c r="K82" s="197">
        <f>K83</f>
        <v>2733549.9</v>
      </c>
      <c r="L82" s="198"/>
      <c r="M82" s="201">
        <f>M83</f>
        <v>2888100</v>
      </c>
      <c r="N82" s="202"/>
      <c r="O82" s="201">
        <f>O83</f>
        <v>3096900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2387078</v>
      </c>
      <c r="K83" s="194">
        <f>K84+K105+K136+K139+K159+K190</f>
        <v>2733549.9</v>
      </c>
      <c r="L83" s="195"/>
      <c r="M83" s="194">
        <f t="shared" ref="M83" si="26">M84+M105+M136+M139+M159+M190</f>
        <v>2888100</v>
      </c>
      <c r="N83" s="195"/>
      <c r="O83" s="194">
        <f t="shared" ref="O83" si="27">O84+O105+O136+O139+O159+O190</f>
        <v>3096900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2387078</v>
      </c>
      <c r="K105" s="199">
        <f>K123</f>
        <v>2733549.9</v>
      </c>
      <c r="L105" s="200"/>
      <c r="M105" s="199">
        <f>M123</f>
        <v>2888100</v>
      </c>
      <c r="N105" s="200"/>
      <c r="O105" s="199">
        <f>O123</f>
        <v>3096900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x14ac:dyDescent="0.25">
      <c r="A123" s="166" t="s">
        <v>123</v>
      </c>
      <c r="B123" s="167"/>
      <c r="C123" s="167"/>
      <c r="D123" s="168"/>
      <c r="E123" s="47"/>
      <c r="F123" s="42">
        <v>222800</v>
      </c>
      <c r="G123" s="169" t="s">
        <v>16</v>
      </c>
      <c r="H123" s="169"/>
      <c r="I123" s="44" t="s">
        <v>16</v>
      </c>
      <c r="J123" s="142">
        <f t="shared" si="37"/>
        <v>2387078</v>
      </c>
      <c r="K123" s="192">
        <v>2733549.9</v>
      </c>
      <c r="L123" s="193"/>
      <c r="M123" s="192">
        <v>2888100</v>
      </c>
      <c r="N123" s="193"/>
      <c r="O123" s="192">
        <v>3096900</v>
      </c>
      <c r="P123" s="193"/>
    </row>
    <row r="124" spans="1:16" s="46" customFormat="1" x14ac:dyDescent="0.25">
      <c r="A124" s="166" t="s">
        <v>123</v>
      </c>
      <c r="B124" s="167"/>
      <c r="C124" s="167"/>
      <c r="D124" s="168"/>
      <c r="E124" s="47"/>
      <c r="F124" s="42">
        <v>222810</v>
      </c>
      <c r="G124" s="169" t="s">
        <v>16</v>
      </c>
      <c r="H124" s="169"/>
      <c r="I124" s="44" t="s">
        <v>16</v>
      </c>
      <c r="J124" s="142">
        <f t="shared" si="37"/>
        <v>2387078</v>
      </c>
      <c r="K124" s="192">
        <v>2733549.9</v>
      </c>
      <c r="L124" s="193"/>
      <c r="M124" s="192">
        <v>2888100</v>
      </c>
      <c r="N124" s="193"/>
      <c r="O124" s="192">
        <v>3096900</v>
      </c>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74" t="s">
        <v>158</v>
      </c>
      <c r="B159" s="175"/>
      <c r="C159" s="175"/>
      <c r="D159" s="176"/>
      <c r="E159" s="41"/>
      <c r="F159" s="37">
        <v>310000</v>
      </c>
      <c r="G159" s="177" t="s">
        <v>16</v>
      </c>
      <c r="H159" s="177"/>
      <c r="I159" s="38" t="s">
        <v>16</v>
      </c>
      <c r="J159" s="141">
        <f>SUM(J160:J189)</f>
        <v>0</v>
      </c>
      <c r="K159" s="199">
        <f>SUM(K160:L189)</f>
        <v>0</v>
      </c>
      <c r="L159" s="200"/>
      <c r="M159" s="199">
        <f t="shared" ref="M159" si="46">SUM(M160:N189)</f>
        <v>0</v>
      </c>
      <c r="N159" s="200"/>
      <c r="O159" s="199">
        <f t="shared" ref="O159" si="47">SUM(O160:P189)</f>
        <v>0</v>
      </c>
      <c r="P159" s="200"/>
    </row>
    <row r="160" spans="1:16" s="46" customFormat="1" hidden="1" x14ac:dyDescent="0.25">
      <c r="A160" s="166" t="s">
        <v>159</v>
      </c>
      <c r="B160" s="167"/>
      <c r="C160" s="167"/>
      <c r="D160" s="168"/>
      <c r="E160" s="47"/>
      <c r="F160" s="42">
        <v>311000</v>
      </c>
      <c r="G160" s="169" t="s">
        <v>16</v>
      </c>
      <c r="H160" s="169"/>
      <c r="I160" s="44" t="s">
        <v>16</v>
      </c>
      <c r="J160" s="142">
        <f t="shared" ref="J160:K175" si="48">J290+J419</f>
        <v>0</v>
      </c>
      <c r="K160" s="192">
        <f t="shared" si="48"/>
        <v>0</v>
      </c>
      <c r="L160" s="193"/>
      <c r="M160" s="192">
        <f t="shared" ref="M160:M189" si="49">M290+M419</f>
        <v>0</v>
      </c>
      <c r="N160" s="193"/>
      <c r="O160" s="192">
        <f t="shared" ref="O160:O189" si="50">O290+O419</f>
        <v>0</v>
      </c>
      <c r="P160" s="193"/>
    </row>
    <row r="161" spans="1:16" s="46" customFormat="1" hidden="1" x14ac:dyDescent="0.25">
      <c r="A161" s="166" t="s">
        <v>160</v>
      </c>
      <c r="B161" s="167"/>
      <c r="C161" s="167"/>
      <c r="D161" s="168"/>
      <c r="E161" s="47"/>
      <c r="F161" s="42">
        <v>311100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161</v>
      </c>
      <c r="B162" s="167"/>
      <c r="C162" s="167"/>
      <c r="D162" s="168"/>
      <c r="E162" s="47"/>
      <c r="F162" s="42">
        <v>311110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162</v>
      </c>
      <c r="B163" s="167"/>
      <c r="C163" s="167"/>
      <c r="D163" s="168"/>
      <c r="E163" s="47"/>
      <c r="F163" s="42">
        <v>311120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163</v>
      </c>
      <c r="B164" s="167"/>
      <c r="C164" s="167"/>
      <c r="D164" s="168"/>
      <c r="E164" s="47"/>
      <c r="F164" s="42">
        <v>311210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164</v>
      </c>
      <c r="B165" s="167"/>
      <c r="C165" s="167"/>
      <c r="D165" s="168"/>
      <c r="E165" s="47"/>
      <c r="F165" s="42">
        <v>312120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165</v>
      </c>
      <c r="B166" s="167"/>
      <c r="C166" s="167"/>
      <c r="D166" s="168"/>
      <c r="E166" s="47"/>
      <c r="F166" s="42">
        <v>313000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166</v>
      </c>
      <c r="B167" s="167"/>
      <c r="C167" s="167"/>
      <c r="D167" s="168"/>
      <c r="E167" s="47"/>
      <c r="F167" s="42">
        <v>313100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167</v>
      </c>
      <c r="B168" s="167"/>
      <c r="C168" s="167"/>
      <c r="D168" s="168"/>
      <c r="E168" s="47"/>
      <c r="F168" s="42">
        <v>313110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168</v>
      </c>
      <c r="B169" s="167"/>
      <c r="C169" s="167"/>
      <c r="D169" s="168"/>
      <c r="E169" s="47"/>
      <c r="F169" s="42">
        <v>313120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169</v>
      </c>
      <c r="B170" s="167"/>
      <c r="C170" s="167"/>
      <c r="D170" s="168"/>
      <c r="E170" s="47"/>
      <c r="F170" s="42">
        <v>313200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170</v>
      </c>
      <c r="B171" s="167"/>
      <c r="C171" s="167"/>
      <c r="D171" s="168"/>
      <c r="E171" s="47"/>
      <c r="F171" s="42">
        <v>313210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171</v>
      </c>
      <c r="B172" s="167"/>
      <c r="C172" s="167"/>
      <c r="D172" s="168"/>
      <c r="E172" s="47"/>
      <c r="F172" s="42">
        <v>314000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172</v>
      </c>
      <c r="B173" s="167"/>
      <c r="C173" s="167"/>
      <c r="D173" s="168"/>
      <c r="E173" s="47"/>
      <c r="F173" s="42">
        <v>314110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173</v>
      </c>
      <c r="B174" s="167"/>
      <c r="C174" s="167"/>
      <c r="D174" s="168"/>
      <c r="E174" s="47"/>
      <c r="F174" s="42">
        <v>314120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174</v>
      </c>
      <c r="B175" s="167"/>
      <c r="C175" s="167"/>
      <c r="D175" s="168"/>
      <c r="E175" s="47"/>
      <c r="F175" s="42">
        <v>314200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1">J306+J435</f>
        <v>0</v>
      </c>
      <c r="K176" s="192">
        <f t="shared" si="51"/>
        <v>0</v>
      </c>
      <c r="L176" s="193"/>
      <c r="M176" s="192">
        <f t="shared" si="49"/>
        <v>0</v>
      </c>
      <c r="N176" s="193"/>
      <c r="O176" s="192">
        <f t="shared" si="50"/>
        <v>0</v>
      </c>
      <c r="P176" s="193"/>
    </row>
    <row r="177" spans="1:16" s="46" customFormat="1" hidden="1" x14ac:dyDescent="0.25">
      <c r="A177" s="166" t="s">
        <v>176</v>
      </c>
      <c r="B177" s="167"/>
      <c r="C177" s="167"/>
      <c r="D177" s="168"/>
      <c r="E177" s="49"/>
      <c r="F177" s="49">
        <v>315110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177</v>
      </c>
      <c r="B178" s="167"/>
      <c r="C178" s="167"/>
      <c r="D178" s="168"/>
      <c r="E178" s="49"/>
      <c r="F178" s="49">
        <v>315120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178</v>
      </c>
      <c r="B179" s="167"/>
      <c r="C179" s="167"/>
      <c r="D179" s="168"/>
      <c r="E179" s="49"/>
      <c r="F179" s="49">
        <v>316000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179</v>
      </c>
      <c r="B180" s="167"/>
      <c r="C180" s="167"/>
      <c r="D180" s="168"/>
      <c r="E180" s="47"/>
      <c r="F180" s="42">
        <v>316110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180</v>
      </c>
      <c r="B181" s="167"/>
      <c r="C181" s="167"/>
      <c r="D181" s="168"/>
      <c r="E181" s="49"/>
      <c r="F181" s="49">
        <v>316120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181</v>
      </c>
      <c r="B182" s="167"/>
      <c r="C182" s="167"/>
      <c r="D182" s="168"/>
      <c r="E182" s="47"/>
      <c r="F182" s="42">
        <v>316210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182</v>
      </c>
      <c r="B183" s="167"/>
      <c r="C183" s="167"/>
      <c r="D183" s="168"/>
      <c r="E183" s="47"/>
      <c r="F183" s="42">
        <v>317000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183</v>
      </c>
      <c r="B184" s="167"/>
      <c r="C184" s="167"/>
      <c r="D184" s="168"/>
      <c r="E184" s="47"/>
      <c r="F184" s="42">
        <v>318000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184</v>
      </c>
      <c r="B185" s="167"/>
      <c r="C185" s="167"/>
      <c r="D185" s="168"/>
      <c r="E185" s="49"/>
      <c r="F185" s="49">
        <v>318110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185</v>
      </c>
      <c r="B186" s="167"/>
      <c r="C186" s="167"/>
      <c r="D186" s="168"/>
      <c r="E186" s="47"/>
      <c r="F186" s="42">
        <v>318120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186</v>
      </c>
      <c r="B187" s="167"/>
      <c r="C187" s="167"/>
      <c r="D187" s="168"/>
      <c r="E187" s="47"/>
      <c r="F187" s="42">
        <v>319000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187</v>
      </c>
      <c r="B188" s="167"/>
      <c r="C188" s="167"/>
      <c r="D188" s="168"/>
      <c r="E188" s="47"/>
      <c r="F188" s="42">
        <v>319100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188</v>
      </c>
      <c r="B189" s="167"/>
      <c r="C189" s="167"/>
      <c r="D189" s="168"/>
      <c r="E189" s="47"/>
      <c r="F189" s="42">
        <v>319200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2">SUM(M191:N210)</f>
        <v>0</v>
      </c>
      <c r="N190" s="200"/>
      <c r="O190" s="199">
        <f t="shared" ref="O190" si="53">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4">J321+J450</f>
        <v>0</v>
      </c>
      <c r="K191" s="192">
        <f t="shared" si="54"/>
        <v>0</v>
      </c>
      <c r="L191" s="193"/>
      <c r="M191" s="192">
        <f t="shared" ref="M191:M210" si="55">M321+M450</f>
        <v>0</v>
      </c>
      <c r="N191" s="193"/>
      <c r="O191" s="192">
        <f t="shared" ref="O191:O210" si="56">O321+O450</f>
        <v>0</v>
      </c>
      <c r="P191" s="193"/>
    </row>
    <row r="192" spans="1:16" s="46" customFormat="1" hidden="1" x14ac:dyDescent="0.25">
      <c r="A192" s="166" t="s">
        <v>191</v>
      </c>
      <c r="B192" s="167"/>
      <c r="C192" s="167"/>
      <c r="D192" s="168"/>
      <c r="E192" s="47"/>
      <c r="F192" s="42">
        <v>331110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192</v>
      </c>
      <c r="B193" s="167"/>
      <c r="C193" s="167"/>
      <c r="D193" s="168"/>
      <c r="E193" s="49"/>
      <c r="F193" s="49">
        <v>331210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193</v>
      </c>
      <c r="B194" s="167"/>
      <c r="C194" s="167"/>
      <c r="D194" s="168"/>
      <c r="E194" s="49"/>
      <c r="F194" s="49">
        <v>332000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194</v>
      </c>
      <c r="B195" s="167"/>
      <c r="C195" s="167"/>
      <c r="D195" s="168"/>
      <c r="E195" s="49"/>
      <c r="F195" s="49">
        <v>332110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195</v>
      </c>
      <c r="B196" s="167"/>
      <c r="C196" s="167"/>
      <c r="D196" s="168"/>
      <c r="E196" s="47"/>
      <c r="F196" s="42">
        <v>332210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196</v>
      </c>
      <c r="B197" s="167"/>
      <c r="C197" s="167"/>
      <c r="D197" s="168"/>
      <c r="E197" s="47"/>
      <c r="F197" s="42">
        <v>333000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197</v>
      </c>
      <c r="B198" s="167"/>
      <c r="C198" s="167"/>
      <c r="D198" s="168"/>
      <c r="E198" s="47"/>
      <c r="F198" s="42">
        <v>333100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198</v>
      </c>
      <c r="B199" s="167"/>
      <c r="C199" s="167"/>
      <c r="D199" s="168"/>
      <c r="E199" s="47"/>
      <c r="F199" s="42">
        <v>333110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199</v>
      </c>
      <c r="B200" s="167"/>
      <c r="C200" s="167"/>
      <c r="D200" s="168"/>
      <c r="E200" s="47"/>
      <c r="F200" s="42">
        <v>334000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200</v>
      </c>
      <c r="B201" s="167"/>
      <c r="C201" s="167"/>
      <c r="D201" s="168"/>
      <c r="E201" s="47"/>
      <c r="F201" s="42">
        <v>334110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201</v>
      </c>
      <c r="B202" s="167"/>
      <c r="C202" s="167"/>
      <c r="D202" s="168"/>
      <c r="E202" s="47"/>
      <c r="F202" s="42">
        <v>335000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202</v>
      </c>
      <c r="B203" s="167"/>
      <c r="C203" s="167"/>
      <c r="D203" s="168"/>
      <c r="E203" s="47"/>
      <c r="F203" s="42">
        <v>335110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203</v>
      </c>
      <c r="B204" s="167"/>
      <c r="C204" s="167"/>
      <c r="D204" s="168"/>
      <c r="E204" s="47"/>
      <c r="F204" s="42">
        <v>336000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204</v>
      </c>
      <c r="B205" s="167"/>
      <c r="C205" s="167"/>
      <c r="D205" s="168"/>
      <c r="E205" s="47"/>
      <c r="F205" s="42">
        <v>336100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205</v>
      </c>
      <c r="B206" s="167"/>
      <c r="C206" s="167"/>
      <c r="D206" s="168"/>
      <c r="E206" s="47"/>
      <c r="F206" s="42">
        <v>336110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7">J337+J466</f>
        <v>0</v>
      </c>
      <c r="K207" s="192">
        <f t="shared" si="57"/>
        <v>0</v>
      </c>
      <c r="L207" s="193"/>
      <c r="M207" s="192">
        <f t="shared" si="55"/>
        <v>0</v>
      </c>
      <c r="N207" s="193"/>
      <c r="O207" s="192">
        <f t="shared" si="56"/>
        <v>0</v>
      </c>
      <c r="P207" s="193"/>
    </row>
    <row r="208" spans="1:16" s="53" customFormat="1" hidden="1" x14ac:dyDescent="0.25">
      <c r="A208" s="166" t="s">
        <v>207</v>
      </c>
      <c r="B208" s="167"/>
      <c r="C208" s="167"/>
      <c r="D208" s="168"/>
      <c r="E208" s="47"/>
      <c r="F208" s="42">
        <v>337110</v>
      </c>
      <c r="G208" s="169" t="s">
        <v>16</v>
      </c>
      <c r="H208" s="169"/>
      <c r="I208" s="44" t="s">
        <v>16</v>
      </c>
      <c r="J208" s="142">
        <f t="shared" si="57"/>
        <v>0</v>
      </c>
      <c r="K208" s="192">
        <f t="shared" si="57"/>
        <v>0</v>
      </c>
      <c r="L208" s="193"/>
      <c r="M208" s="192">
        <f t="shared" si="55"/>
        <v>0</v>
      </c>
      <c r="N208" s="193"/>
      <c r="O208" s="192">
        <f t="shared" si="56"/>
        <v>0</v>
      </c>
      <c r="P208" s="193"/>
    </row>
    <row r="209" spans="1:16" s="53" customFormat="1" hidden="1" x14ac:dyDescent="0.25">
      <c r="A209" s="166" t="s">
        <v>208</v>
      </c>
      <c r="B209" s="167"/>
      <c r="C209" s="167"/>
      <c r="D209" s="168"/>
      <c r="E209" s="49"/>
      <c r="F209" s="49">
        <v>338000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209</v>
      </c>
      <c r="B210" s="167"/>
      <c r="C210" s="167"/>
      <c r="D210" s="168"/>
      <c r="E210" s="47"/>
      <c r="F210" s="42">
        <v>338110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x14ac:dyDescent="0.25">
      <c r="A211" s="292" t="s">
        <v>277</v>
      </c>
      <c r="B211" s="293"/>
      <c r="C211" s="293"/>
      <c r="D211" s="294"/>
      <c r="E211" s="124" t="s">
        <v>278</v>
      </c>
      <c r="F211" s="32"/>
      <c r="G211" s="196" t="s">
        <v>16</v>
      </c>
      <c r="H211" s="196"/>
      <c r="I211" s="33" t="s">
        <v>16</v>
      </c>
      <c r="J211" s="140">
        <f>J212</f>
        <v>2387078</v>
      </c>
      <c r="K211" s="197">
        <f>K212</f>
        <v>2733549.9</v>
      </c>
      <c r="L211" s="198"/>
      <c r="M211" s="197">
        <f t="shared" ref="M211" si="58">M212</f>
        <v>2888100</v>
      </c>
      <c r="N211" s="198"/>
      <c r="O211" s="197">
        <f t="shared" ref="O211" si="59">O212</f>
        <v>3096900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2387078</v>
      </c>
      <c r="K212" s="194">
        <f>K213+K235+K266+K269+K283+K289+K320</f>
        <v>2733549.9</v>
      </c>
      <c r="L212" s="195"/>
      <c r="M212" s="194">
        <f t="shared" ref="M212" si="60">M213+M235+M266+M269+M283+M289+M320</f>
        <v>2888100</v>
      </c>
      <c r="N212" s="195"/>
      <c r="O212" s="194">
        <f t="shared" ref="O212" si="61">O213+O235+O266+O269+O283+O289+O320</f>
        <v>3096900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2">M232+M234</f>
        <v>0</v>
      </c>
      <c r="N231" s="195"/>
      <c r="O231" s="194">
        <f t="shared" ref="O231" si="63">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f>J253</f>
        <v>2387078</v>
      </c>
      <c r="K235" s="194">
        <f>K253</f>
        <v>2733549.9</v>
      </c>
      <c r="L235" s="195"/>
      <c r="M235" s="194">
        <f>M253</f>
        <v>2888100</v>
      </c>
      <c r="N235" s="195"/>
      <c r="O235" s="194">
        <f>O253</f>
        <v>3096900</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x14ac:dyDescent="0.25">
      <c r="A253" s="166" t="s">
        <v>123</v>
      </c>
      <c r="B253" s="167"/>
      <c r="C253" s="167"/>
      <c r="D253" s="168"/>
      <c r="E253" s="54"/>
      <c r="F253" s="42">
        <v>222800</v>
      </c>
      <c r="G253" s="169" t="s">
        <v>16</v>
      </c>
      <c r="H253" s="169"/>
      <c r="I253" s="44" t="s">
        <v>16</v>
      </c>
      <c r="J253" s="142">
        <f>J254</f>
        <v>2387078</v>
      </c>
      <c r="K253" s="192">
        <v>2733549.9</v>
      </c>
      <c r="L253" s="193"/>
      <c r="M253" s="192">
        <v>2888100</v>
      </c>
      <c r="N253" s="193"/>
      <c r="O253" s="192">
        <v>3096900</v>
      </c>
      <c r="P253" s="193"/>
    </row>
    <row r="254" spans="1:16" s="53" customFormat="1" hidden="1" x14ac:dyDescent="0.25">
      <c r="A254" s="166" t="s">
        <v>123</v>
      </c>
      <c r="B254" s="167"/>
      <c r="C254" s="167"/>
      <c r="D254" s="168"/>
      <c r="E254" s="54"/>
      <c r="F254" s="42">
        <v>222810</v>
      </c>
      <c r="G254" s="169" t="s">
        <v>16</v>
      </c>
      <c r="H254" s="169"/>
      <c r="I254" s="44" t="s">
        <v>16</v>
      </c>
      <c r="J254" s="45">
        <v>2387078</v>
      </c>
      <c r="K254" s="172">
        <v>2733549.9</v>
      </c>
      <c r="L254" s="173"/>
      <c r="M254" s="172">
        <v>2888100</v>
      </c>
      <c r="N254" s="173"/>
      <c r="O254" s="172">
        <v>3096900</v>
      </c>
      <c r="P254" s="173"/>
    </row>
    <row r="255" spans="1:16" s="53" customFormat="1" hidden="1" x14ac:dyDescent="0.25">
      <c r="A255" s="166" t="s">
        <v>124</v>
      </c>
      <c r="B255" s="167"/>
      <c r="C255" s="167"/>
      <c r="D255" s="168"/>
      <c r="E255" s="54"/>
      <c r="F255" s="42">
        <v>222820</v>
      </c>
      <c r="G255" s="169" t="s">
        <v>16</v>
      </c>
      <c r="H255" s="169"/>
      <c r="I255" s="44" t="s">
        <v>16</v>
      </c>
      <c r="J255" s="45"/>
      <c r="K255" s="170"/>
      <c r="L255" s="171"/>
      <c r="M255" s="172"/>
      <c r="N255" s="173"/>
      <c r="O255" s="172"/>
      <c r="P255" s="173"/>
    </row>
    <row r="256" spans="1:16" s="53" customFormat="1" hidden="1" x14ac:dyDescent="0.25">
      <c r="A256" s="166" t="s">
        <v>125</v>
      </c>
      <c r="B256" s="167"/>
      <c r="C256" s="167"/>
      <c r="D256" s="168"/>
      <c r="E256" s="54"/>
      <c r="F256" s="42">
        <v>222900</v>
      </c>
      <c r="G256" s="169" t="s">
        <v>16</v>
      </c>
      <c r="H256" s="169"/>
      <c r="I256" s="44" t="s">
        <v>16</v>
      </c>
      <c r="J256" s="45"/>
      <c r="K256" s="170"/>
      <c r="L256" s="171"/>
      <c r="M256" s="172"/>
      <c r="N256" s="173"/>
      <c r="O256" s="172"/>
      <c r="P256" s="173"/>
    </row>
    <row r="257" spans="1:16" s="53" customFormat="1" hidden="1" x14ac:dyDescent="0.25">
      <c r="A257" s="166" t="s">
        <v>126</v>
      </c>
      <c r="B257" s="167"/>
      <c r="C257" s="167"/>
      <c r="D257" s="168"/>
      <c r="E257" s="54"/>
      <c r="F257" s="42">
        <v>222910</v>
      </c>
      <c r="G257" s="169" t="s">
        <v>16</v>
      </c>
      <c r="H257" s="169"/>
      <c r="I257" s="44" t="s">
        <v>16</v>
      </c>
      <c r="J257" s="45"/>
      <c r="K257" s="170"/>
      <c r="L257" s="171"/>
      <c r="M257" s="172"/>
      <c r="N257" s="173"/>
      <c r="O257" s="172"/>
      <c r="P257" s="173"/>
    </row>
    <row r="258" spans="1:16" s="53" customFormat="1" hidden="1" x14ac:dyDescent="0.25">
      <c r="A258" s="166" t="s">
        <v>127</v>
      </c>
      <c r="B258" s="167"/>
      <c r="C258" s="167"/>
      <c r="D258" s="168"/>
      <c r="E258" s="54"/>
      <c r="F258" s="42">
        <v>222920</v>
      </c>
      <c r="G258" s="169" t="s">
        <v>16</v>
      </c>
      <c r="H258" s="169"/>
      <c r="I258" s="44" t="s">
        <v>16</v>
      </c>
      <c r="J258" s="45"/>
      <c r="K258" s="170"/>
      <c r="L258" s="171"/>
      <c r="M258" s="172"/>
      <c r="N258" s="173"/>
      <c r="O258" s="172"/>
      <c r="P258" s="173"/>
    </row>
    <row r="259" spans="1:16" s="53" customFormat="1" hidden="1" x14ac:dyDescent="0.25">
      <c r="A259" s="166" t="s">
        <v>128</v>
      </c>
      <c r="B259" s="167"/>
      <c r="C259" s="167"/>
      <c r="D259" s="168"/>
      <c r="E259" s="54"/>
      <c r="F259" s="42">
        <v>222930</v>
      </c>
      <c r="G259" s="169" t="s">
        <v>16</v>
      </c>
      <c r="H259" s="169"/>
      <c r="I259" s="44" t="s">
        <v>16</v>
      </c>
      <c r="J259" s="45"/>
      <c r="K259" s="170"/>
      <c r="L259" s="171"/>
      <c r="M259" s="172"/>
      <c r="N259" s="173"/>
      <c r="O259" s="172"/>
      <c r="P259" s="173"/>
    </row>
    <row r="260" spans="1:16" s="53" customFormat="1" hidden="1" x14ac:dyDescent="0.25">
      <c r="A260" s="166" t="s">
        <v>129</v>
      </c>
      <c r="B260" s="167"/>
      <c r="C260" s="167"/>
      <c r="D260" s="168"/>
      <c r="E260" s="54"/>
      <c r="F260" s="42">
        <v>222940</v>
      </c>
      <c r="G260" s="169" t="s">
        <v>16</v>
      </c>
      <c r="H260" s="169"/>
      <c r="I260" s="44" t="s">
        <v>16</v>
      </c>
      <c r="J260" s="45"/>
      <c r="K260" s="170"/>
      <c r="L260" s="171"/>
      <c r="M260" s="172"/>
      <c r="N260" s="173"/>
      <c r="O260" s="172"/>
      <c r="P260" s="173"/>
    </row>
    <row r="261" spans="1:16" s="53" customFormat="1" hidden="1" x14ac:dyDescent="0.25">
      <c r="A261" s="166" t="s">
        <v>130</v>
      </c>
      <c r="B261" s="167"/>
      <c r="C261" s="167"/>
      <c r="D261" s="168"/>
      <c r="E261" s="54"/>
      <c r="F261" s="42">
        <v>222950</v>
      </c>
      <c r="G261" s="169" t="s">
        <v>16</v>
      </c>
      <c r="H261" s="169"/>
      <c r="I261" s="44" t="s">
        <v>16</v>
      </c>
      <c r="J261" s="45"/>
      <c r="K261" s="170"/>
      <c r="L261" s="171"/>
      <c r="M261" s="172"/>
      <c r="N261" s="173"/>
      <c r="O261" s="172"/>
      <c r="P261" s="173"/>
    </row>
    <row r="262" spans="1:16" s="53" customFormat="1" hidden="1" x14ac:dyDescent="0.25">
      <c r="A262" s="166" t="s">
        <v>131</v>
      </c>
      <c r="B262" s="167"/>
      <c r="C262" s="167"/>
      <c r="D262" s="168"/>
      <c r="E262" s="54"/>
      <c r="F262" s="42">
        <v>222960</v>
      </c>
      <c r="G262" s="169" t="s">
        <v>16</v>
      </c>
      <c r="H262" s="169"/>
      <c r="I262" s="44" t="s">
        <v>16</v>
      </c>
      <c r="J262" s="45"/>
      <c r="K262" s="170"/>
      <c r="L262" s="171"/>
      <c r="M262" s="172"/>
      <c r="N262" s="173"/>
      <c r="O262" s="172"/>
      <c r="P262" s="173"/>
    </row>
    <row r="263" spans="1:16" s="53" customFormat="1" hidden="1" x14ac:dyDescent="0.25">
      <c r="A263" s="166" t="s">
        <v>132</v>
      </c>
      <c r="B263" s="167"/>
      <c r="C263" s="167"/>
      <c r="D263" s="168"/>
      <c r="E263" s="54"/>
      <c r="F263" s="42">
        <v>222970</v>
      </c>
      <c r="G263" s="169" t="s">
        <v>16</v>
      </c>
      <c r="H263" s="169"/>
      <c r="I263" s="44" t="s">
        <v>16</v>
      </c>
      <c r="J263" s="45"/>
      <c r="K263" s="170"/>
      <c r="L263" s="171"/>
      <c r="M263" s="172"/>
      <c r="N263" s="173"/>
      <c r="O263" s="172"/>
      <c r="P263" s="173"/>
    </row>
    <row r="264" spans="1:16" s="53" customFormat="1" hidden="1" x14ac:dyDescent="0.25">
      <c r="A264" s="166" t="s">
        <v>133</v>
      </c>
      <c r="B264" s="167"/>
      <c r="C264" s="167"/>
      <c r="D264" s="168"/>
      <c r="E264" s="54"/>
      <c r="F264" s="42">
        <v>222980</v>
      </c>
      <c r="G264" s="169" t="s">
        <v>16</v>
      </c>
      <c r="H264" s="169"/>
      <c r="I264" s="44" t="s">
        <v>16</v>
      </c>
      <c r="J264" s="45"/>
      <c r="K264" s="170"/>
      <c r="L264" s="171"/>
      <c r="M264" s="172"/>
      <c r="N264" s="173"/>
      <c r="O264" s="172"/>
      <c r="P264" s="173"/>
    </row>
    <row r="265" spans="1:16" s="53" customFormat="1" hidden="1" x14ac:dyDescent="0.25">
      <c r="A265" s="166" t="s">
        <v>134</v>
      </c>
      <c r="B265" s="167"/>
      <c r="C265" s="167"/>
      <c r="D265" s="168"/>
      <c r="E265" s="54"/>
      <c r="F265" s="42">
        <v>222990</v>
      </c>
      <c r="G265" s="169" t="s">
        <v>16</v>
      </c>
      <c r="H265" s="169"/>
      <c r="I265" s="44" t="s">
        <v>16</v>
      </c>
      <c r="J265" s="45"/>
      <c r="K265" s="170"/>
      <c r="L265" s="171"/>
      <c r="M265" s="172"/>
      <c r="N265" s="173"/>
      <c r="O265" s="172"/>
      <c r="P265" s="173"/>
    </row>
    <row r="266" spans="1:16" s="53" customFormat="1" hidden="1" x14ac:dyDescent="0.25">
      <c r="A266" s="174" t="s">
        <v>135</v>
      </c>
      <c r="B266" s="175"/>
      <c r="C266" s="175"/>
      <c r="D266" s="176"/>
      <c r="E266" s="36"/>
      <c r="F266" s="37">
        <v>270000</v>
      </c>
      <c r="G266" s="177" t="s">
        <v>16</v>
      </c>
      <c r="H266" s="177"/>
      <c r="I266" s="38" t="s">
        <v>16</v>
      </c>
      <c r="J266" s="39">
        <f>SUM(J267:J268)</f>
        <v>0</v>
      </c>
      <c r="K266" s="180">
        <f>SUM(K267:K268)</f>
        <v>0</v>
      </c>
      <c r="L266" s="181"/>
      <c r="M266" s="180">
        <f t="shared" ref="M266" si="64">SUM(M267:M268)</f>
        <v>0</v>
      </c>
      <c r="N266" s="181"/>
      <c r="O266" s="180">
        <f t="shared" ref="O266" si="65">SUM(O267:O268)</f>
        <v>0</v>
      </c>
      <c r="P266" s="181"/>
    </row>
    <row r="267" spans="1:16" s="53" customFormat="1" hidden="1" x14ac:dyDescent="0.25">
      <c r="A267" s="166" t="s">
        <v>136</v>
      </c>
      <c r="B267" s="167"/>
      <c r="C267" s="167"/>
      <c r="D267" s="168"/>
      <c r="E267" s="54"/>
      <c r="F267" s="42">
        <v>271000</v>
      </c>
      <c r="G267" s="169" t="s">
        <v>16</v>
      </c>
      <c r="H267" s="169"/>
      <c r="I267" s="44" t="s">
        <v>16</v>
      </c>
      <c r="J267" s="45"/>
      <c r="K267" s="170"/>
      <c r="L267" s="171"/>
      <c r="M267" s="172"/>
      <c r="N267" s="173"/>
      <c r="O267" s="172"/>
      <c r="P267" s="173"/>
    </row>
    <row r="268" spans="1:16" s="53" customFormat="1" hidden="1" x14ac:dyDescent="0.25">
      <c r="A268" s="166" t="s">
        <v>137</v>
      </c>
      <c r="B268" s="167"/>
      <c r="C268" s="167"/>
      <c r="D268" s="168"/>
      <c r="E268" s="54"/>
      <c r="F268" s="49">
        <v>273500</v>
      </c>
      <c r="G268" s="169" t="s">
        <v>16</v>
      </c>
      <c r="H268" s="169"/>
      <c r="I268" s="44" t="s">
        <v>16</v>
      </c>
      <c r="J268" s="45"/>
      <c r="K268" s="170"/>
      <c r="L268" s="171"/>
      <c r="M268" s="172"/>
      <c r="N268" s="173"/>
      <c r="O268" s="172"/>
      <c r="P268" s="173"/>
    </row>
    <row r="269" spans="1:16" s="53" customFormat="1" hidden="1" x14ac:dyDescent="0.25">
      <c r="A269" s="174" t="s">
        <v>138</v>
      </c>
      <c r="B269" s="175"/>
      <c r="C269" s="175"/>
      <c r="D269" s="176"/>
      <c r="E269" s="36"/>
      <c r="F269" s="51">
        <v>280000</v>
      </c>
      <c r="G269" s="177" t="s">
        <v>16</v>
      </c>
      <c r="H269" s="177"/>
      <c r="I269" s="38" t="s">
        <v>16</v>
      </c>
      <c r="J269" s="39">
        <f>SUM(J270:J282)</f>
        <v>0</v>
      </c>
      <c r="K269" s="178">
        <f>SUM(K270:L282)</f>
        <v>0</v>
      </c>
      <c r="L269" s="179"/>
      <c r="M269" s="178">
        <f t="shared" ref="M269" si="66">SUM(M270:N282)</f>
        <v>0</v>
      </c>
      <c r="N269" s="179"/>
      <c r="O269" s="178">
        <f t="shared" ref="O269" si="67">SUM(O270:P282)</f>
        <v>0</v>
      </c>
      <c r="P269" s="179"/>
    </row>
    <row r="270" spans="1:16" s="53" customFormat="1" hidden="1" x14ac:dyDescent="0.25">
      <c r="A270" s="166" t="s">
        <v>139</v>
      </c>
      <c r="B270" s="167"/>
      <c r="C270" s="167"/>
      <c r="D270" s="168"/>
      <c r="E270" s="54"/>
      <c r="F270" s="42">
        <v>281000</v>
      </c>
      <c r="G270" s="169" t="s">
        <v>16</v>
      </c>
      <c r="H270" s="169"/>
      <c r="I270" s="44" t="s">
        <v>16</v>
      </c>
      <c r="J270" s="45"/>
      <c r="K270" s="170"/>
      <c r="L270" s="171"/>
      <c r="M270" s="172"/>
      <c r="N270" s="173"/>
      <c r="O270" s="172"/>
      <c r="P270" s="173"/>
    </row>
    <row r="271" spans="1:16" s="53" customFormat="1" hidden="1" x14ac:dyDescent="0.25">
      <c r="A271" s="166" t="s">
        <v>140</v>
      </c>
      <c r="B271" s="167"/>
      <c r="C271" s="167"/>
      <c r="D271" s="168"/>
      <c r="E271" s="54"/>
      <c r="F271" s="42">
        <v>281200</v>
      </c>
      <c r="G271" s="169" t="s">
        <v>16</v>
      </c>
      <c r="H271" s="169"/>
      <c r="I271" s="44" t="s">
        <v>16</v>
      </c>
      <c r="J271" s="45"/>
      <c r="K271" s="170"/>
      <c r="L271" s="171"/>
      <c r="M271" s="172"/>
      <c r="N271" s="173"/>
      <c r="O271" s="172"/>
      <c r="P271" s="173"/>
    </row>
    <row r="272" spans="1:16" s="53" customFormat="1" hidden="1" x14ac:dyDescent="0.25">
      <c r="A272" s="166" t="s">
        <v>141</v>
      </c>
      <c r="B272" s="167"/>
      <c r="C272" s="167"/>
      <c r="D272" s="168"/>
      <c r="E272" s="54"/>
      <c r="F272" s="42">
        <v>281210</v>
      </c>
      <c r="G272" s="169" t="s">
        <v>16</v>
      </c>
      <c r="H272" s="169"/>
      <c r="I272" s="44" t="s">
        <v>16</v>
      </c>
      <c r="J272" s="45"/>
      <c r="K272" s="170"/>
      <c r="L272" s="171"/>
      <c r="M272" s="172"/>
      <c r="N272" s="173"/>
      <c r="O272" s="172"/>
      <c r="P272" s="173"/>
    </row>
    <row r="273" spans="1:16" s="53" customFormat="1" hidden="1" x14ac:dyDescent="0.25">
      <c r="A273" s="166" t="s">
        <v>142</v>
      </c>
      <c r="B273" s="167"/>
      <c r="C273" s="167"/>
      <c r="D273" s="168"/>
      <c r="E273" s="54"/>
      <c r="F273" s="42">
        <v>281211</v>
      </c>
      <c r="G273" s="169" t="s">
        <v>16</v>
      </c>
      <c r="H273" s="169"/>
      <c r="I273" s="44" t="s">
        <v>16</v>
      </c>
      <c r="J273" s="45"/>
      <c r="K273" s="170"/>
      <c r="L273" s="171"/>
      <c r="M273" s="172"/>
      <c r="N273" s="173"/>
      <c r="O273" s="172"/>
      <c r="P273" s="173"/>
    </row>
    <row r="274" spans="1:16" s="53" customFormat="1" hidden="1" x14ac:dyDescent="0.25">
      <c r="A274" s="166" t="s">
        <v>143</v>
      </c>
      <c r="B274" s="167"/>
      <c r="C274" s="167"/>
      <c r="D274" s="168"/>
      <c r="E274" s="54"/>
      <c r="F274" s="42">
        <v>281212</v>
      </c>
      <c r="G274" s="169" t="s">
        <v>16</v>
      </c>
      <c r="H274" s="169"/>
      <c r="I274" s="44" t="s">
        <v>16</v>
      </c>
      <c r="J274" s="45"/>
      <c r="K274" s="170"/>
      <c r="L274" s="171"/>
      <c r="M274" s="172"/>
      <c r="N274" s="173"/>
      <c r="O274" s="172"/>
      <c r="P274" s="173"/>
    </row>
    <row r="275" spans="1:16" s="53" customFormat="1" hidden="1" x14ac:dyDescent="0.25">
      <c r="A275" s="166" t="s">
        <v>144</v>
      </c>
      <c r="B275" s="167"/>
      <c r="C275" s="167"/>
      <c r="D275" s="168"/>
      <c r="E275" s="54"/>
      <c r="F275" s="42">
        <v>281220</v>
      </c>
      <c r="G275" s="169" t="s">
        <v>16</v>
      </c>
      <c r="H275" s="169"/>
      <c r="I275" s="44" t="s">
        <v>16</v>
      </c>
      <c r="J275" s="45"/>
      <c r="K275" s="170"/>
      <c r="L275" s="171"/>
      <c r="M275" s="172"/>
      <c r="N275" s="173"/>
      <c r="O275" s="172"/>
      <c r="P275" s="173"/>
    </row>
    <row r="276" spans="1:16" s="53" customFormat="1" hidden="1" x14ac:dyDescent="0.25">
      <c r="A276" s="166" t="s">
        <v>145</v>
      </c>
      <c r="B276" s="167"/>
      <c r="C276" s="167"/>
      <c r="D276" s="168"/>
      <c r="E276" s="54"/>
      <c r="F276" s="42">
        <v>281221</v>
      </c>
      <c r="G276" s="169" t="s">
        <v>16</v>
      </c>
      <c r="H276" s="169"/>
      <c r="I276" s="44" t="s">
        <v>16</v>
      </c>
      <c r="J276" s="45"/>
      <c r="K276" s="170"/>
      <c r="L276" s="171"/>
      <c r="M276" s="172"/>
      <c r="N276" s="173"/>
      <c r="O276" s="172"/>
      <c r="P276" s="173"/>
    </row>
    <row r="277" spans="1:16" s="53" customFormat="1" hidden="1" x14ac:dyDescent="0.25">
      <c r="A277" s="166" t="s">
        <v>146</v>
      </c>
      <c r="B277" s="167"/>
      <c r="C277" s="167"/>
      <c r="D277" s="168"/>
      <c r="E277" s="54"/>
      <c r="F277" s="42">
        <v>281222</v>
      </c>
      <c r="G277" s="169" t="s">
        <v>16</v>
      </c>
      <c r="H277" s="169"/>
      <c r="I277" s="44" t="s">
        <v>16</v>
      </c>
      <c r="J277" s="45"/>
      <c r="K277" s="170"/>
      <c r="L277" s="171"/>
      <c r="M277" s="172"/>
      <c r="N277" s="173"/>
      <c r="O277" s="172"/>
      <c r="P277" s="173"/>
    </row>
    <row r="278" spans="1:16" s="53" customFormat="1" hidden="1" x14ac:dyDescent="0.25">
      <c r="A278" s="166" t="s">
        <v>147</v>
      </c>
      <c r="B278" s="167"/>
      <c r="C278" s="167"/>
      <c r="D278" s="168"/>
      <c r="E278" s="54"/>
      <c r="F278" s="42">
        <v>281230</v>
      </c>
      <c r="G278" s="169" t="s">
        <v>16</v>
      </c>
      <c r="H278" s="169"/>
      <c r="I278" s="44" t="s">
        <v>16</v>
      </c>
      <c r="J278" s="45"/>
      <c r="K278" s="170"/>
      <c r="L278" s="171"/>
      <c r="M278" s="172"/>
      <c r="N278" s="173"/>
      <c r="O278" s="172"/>
      <c r="P278" s="173"/>
    </row>
    <row r="279" spans="1:16" s="53" customFormat="1" hidden="1" x14ac:dyDescent="0.25">
      <c r="A279" s="166" t="s">
        <v>148</v>
      </c>
      <c r="B279" s="167"/>
      <c r="C279" s="167"/>
      <c r="D279" s="168"/>
      <c r="E279" s="54"/>
      <c r="F279" s="42">
        <v>281800</v>
      </c>
      <c r="G279" s="169" t="s">
        <v>16</v>
      </c>
      <c r="H279" s="169"/>
      <c r="I279" s="44" t="s">
        <v>16</v>
      </c>
      <c r="J279" s="45"/>
      <c r="K279" s="170"/>
      <c r="L279" s="171"/>
      <c r="M279" s="172"/>
      <c r="N279" s="173"/>
      <c r="O279" s="172"/>
      <c r="P279" s="173"/>
    </row>
    <row r="280" spans="1:16" s="53" customFormat="1" hidden="1" x14ac:dyDescent="0.25">
      <c r="A280" s="166" t="s">
        <v>149</v>
      </c>
      <c r="B280" s="167"/>
      <c r="C280" s="167"/>
      <c r="D280" s="168"/>
      <c r="E280" s="54"/>
      <c r="F280" s="42">
        <v>281900</v>
      </c>
      <c r="G280" s="169" t="s">
        <v>16</v>
      </c>
      <c r="H280" s="169"/>
      <c r="I280" s="44" t="s">
        <v>16</v>
      </c>
      <c r="J280" s="45"/>
      <c r="K280" s="170"/>
      <c r="L280" s="171"/>
      <c r="M280" s="172"/>
      <c r="N280" s="173"/>
      <c r="O280" s="172"/>
      <c r="P280" s="173"/>
    </row>
    <row r="281" spans="1:16" s="53" customFormat="1" hidden="1" x14ac:dyDescent="0.25">
      <c r="A281" s="166" t="s">
        <v>150</v>
      </c>
      <c r="B281" s="167"/>
      <c r="C281" s="167"/>
      <c r="D281" s="168"/>
      <c r="E281" s="54"/>
      <c r="F281" s="42">
        <v>282000</v>
      </c>
      <c r="G281" s="169" t="s">
        <v>16</v>
      </c>
      <c r="H281" s="169"/>
      <c r="I281" s="44" t="s">
        <v>16</v>
      </c>
      <c r="J281" s="45"/>
      <c r="K281" s="170"/>
      <c r="L281" s="171"/>
      <c r="M281" s="172"/>
      <c r="N281" s="173"/>
      <c r="O281" s="172"/>
      <c r="P281" s="173"/>
    </row>
    <row r="282" spans="1:16" s="53" customFormat="1" hidden="1" x14ac:dyDescent="0.25">
      <c r="A282" s="166" t="s">
        <v>151</v>
      </c>
      <c r="B282" s="167"/>
      <c r="C282" s="167"/>
      <c r="D282" s="168"/>
      <c r="E282" s="54"/>
      <c r="F282" s="42">
        <v>282100</v>
      </c>
      <c r="G282" s="169" t="s">
        <v>16</v>
      </c>
      <c r="H282" s="169"/>
      <c r="I282" s="44" t="s">
        <v>16</v>
      </c>
      <c r="J282" s="45"/>
      <c r="K282" s="170"/>
      <c r="L282" s="171"/>
      <c r="M282" s="172"/>
      <c r="N282" s="173"/>
      <c r="O282" s="172"/>
      <c r="P282" s="173"/>
    </row>
    <row r="283" spans="1:16" s="53" customFormat="1" hidden="1" x14ac:dyDescent="0.25">
      <c r="A283" s="174" t="s">
        <v>152</v>
      </c>
      <c r="B283" s="175"/>
      <c r="C283" s="175"/>
      <c r="D283" s="176"/>
      <c r="E283" s="36"/>
      <c r="F283" s="37">
        <v>290000</v>
      </c>
      <c r="G283" s="177" t="s">
        <v>16</v>
      </c>
      <c r="H283" s="177"/>
      <c r="I283" s="38" t="s">
        <v>16</v>
      </c>
      <c r="J283" s="39"/>
      <c r="K283" s="178"/>
      <c r="L283" s="179"/>
      <c r="M283" s="180"/>
      <c r="N283" s="181"/>
      <c r="O283" s="180"/>
      <c r="P283" s="181"/>
    </row>
    <row r="284" spans="1:16" s="53" customFormat="1" hidden="1" x14ac:dyDescent="0.25">
      <c r="A284" s="166" t="s">
        <v>153</v>
      </c>
      <c r="B284" s="167"/>
      <c r="C284" s="167"/>
      <c r="D284" s="168"/>
      <c r="E284" s="54"/>
      <c r="F284" s="42">
        <v>292220</v>
      </c>
      <c r="G284" s="169" t="s">
        <v>16</v>
      </c>
      <c r="H284" s="169"/>
      <c r="I284" s="44" t="s">
        <v>16</v>
      </c>
      <c r="J284" s="45"/>
      <c r="K284" s="170"/>
      <c r="L284" s="171"/>
      <c r="M284" s="172"/>
      <c r="N284" s="173"/>
      <c r="O284" s="172"/>
      <c r="P284" s="173"/>
    </row>
    <row r="285" spans="1:16" s="53" customFormat="1" hidden="1" x14ac:dyDescent="0.25">
      <c r="A285" s="166" t="s">
        <v>154</v>
      </c>
      <c r="B285" s="167"/>
      <c r="C285" s="167"/>
      <c r="D285" s="168"/>
      <c r="E285" s="54"/>
      <c r="F285" s="42">
        <v>300000</v>
      </c>
      <c r="G285" s="169" t="s">
        <v>16</v>
      </c>
      <c r="H285" s="169"/>
      <c r="I285" s="44" t="s">
        <v>16</v>
      </c>
      <c r="J285" s="45"/>
      <c r="K285" s="170"/>
      <c r="L285" s="171"/>
      <c r="M285" s="172"/>
      <c r="N285" s="173"/>
      <c r="O285" s="172"/>
      <c r="P285" s="173"/>
    </row>
    <row r="286" spans="1:16" s="53" customFormat="1" hidden="1" x14ac:dyDescent="0.25">
      <c r="A286" s="166" t="s">
        <v>155</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156</v>
      </c>
      <c r="B287" s="167"/>
      <c r="C287" s="167"/>
      <c r="D287" s="168"/>
      <c r="E287" s="54"/>
      <c r="F287" s="42">
        <v>319000</v>
      </c>
      <c r="G287" s="169" t="s">
        <v>16</v>
      </c>
      <c r="H287" s="169"/>
      <c r="I287" s="44" t="s">
        <v>16</v>
      </c>
      <c r="J287" s="45"/>
      <c r="K287" s="170"/>
      <c r="L287" s="171"/>
      <c r="M287" s="172"/>
      <c r="N287" s="173"/>
      <c r="O287" s="172"/>
      <c r="P287" s="173"/>
    </row>
    <row r="288" spans="1:16" s="53" customFormat="1" hidden="1" x14ac:dyDescent="0.25">
      <c r="A288" s="166" t="s">
        <v>157</v>
      </c>
      <c r="B288" s="167"/>
      <c r="C288" s="167"/>
      <c r="D288" s="168"/>
      <c r="E288" s="54"/>
      <c r="F288" s="42">
        <v>350000</v>
      </c>
      <c r="G288" s="169" t="s">
        <v>16</v>
      </c>
      <c r="H288" s="169"/>
      <c r="I288" s="44" t="s">
        <v>16</v>
      </c>
      <c r="J288" s="45"/>
      <c r="K288" s="170"/>
      <c r="L288" s="171"/>
      <c r="M288" s="172"/>
      <c r="N288" s="173"/>
      <c r="O288" s="172"/>
      <c r="P288" s="173"/>
    </row>
    <row r="289" spans="1:16" s="53" customFormat="1" hidden="1" x14ac:dyDescent="0.25">
      <c r="A289" s="174" t="s">
        <v>214</v>
      </c>
      <c r="B289" s="175"/>
      <c r="C289" s="175"/>
      <c r="D289" s="176"/>
      <c r="E289" s="36"/>
      <c r="F289" s="37">
        <v>310000</v>
      </c>
      <c r="G289" s="177" t="s">
        <v>16</v>
      </c>
      <c r="H289" s="177"/>
      <c r="I289" s="38" t="s">
        <v>16</v>
      </c>
      <c r="J289" s="39">
        <f>SUM(J290:J319)</f>
        <v>0</v>
      </c>
      <c r="K289" s="178">
        <f>SUM(K290:L319)</f>
        <v>0</v>
      </c>
      <c r="L289" s="179"/>
      <c r="M289" s="178">
        <f t="shared" ref="M289" si="68">SUM(M290:N319)</f>
        <v>0</v>
      </c>
      <c r="N289" s="179"/>
      <c r="O289" s="178">
        <f t="shared" ref="O289" si="69">SUM(O290:P319)</f>
        <v>0</v>
      </c>
      <c r="P289" s="179"/>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hidden="1" x14ac:dyDescent="0.25">
      <c r="A320" s="174" t="s">
        <v>189</v>
      </c>
      <c r="B320" s="175"/>
      <c r="C320" s="175"/>
      <c r="D320" s="176"/>
      <c r="E320" s="36"/>
      <c r="F320" s="51">
        <v>330000</v>
      </c>
      <c r="G320" s="177" t="s">
        <v>16</v>
      </c>
      <c r="H320" s="177"/>
      <c r="I320" s="38" t="s">
        <v>16</v>
      </c>
      <c r="J320" s="39">
        <f>SUM(J321:J340)</f>
        <v>0</v>
      </c>
      <c r="K320" s="178">
        <f>SUM(K321:L340)</f>
        <v>0</v>
      </c>
      <c r="L320" s="179"/>
      <c r="M320" s="178">
        <f t="shared" ref="M320" si="70">SUM(M321:N340)</f>
        <v>0</v>
      </c>
      <c r="N320" s="179"/>
      <c r="O320" s="178">
        <f t="shared" ref="O320" si="71">SUM(O321:P340)</f>
        <v>0</v>
      </c>
      <c r="P320" s="179"/>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72">M343+M364+M395+M398+M412+M418+M449</f>
        <v>0</v>
      </c>
      <c r="N342" s="179"/>
      <c r="O342" s="178">
        <f t="shared" ref="O342" si="73">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4">M344+M360</f>
        <v>0</v>
      </c>
      <c r="N343" s="179"/>
      <c r="O343" s="178">
        <f t="shared" ref="O343" si="75">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6">M345</f>
        <v>0</v>
      </c>
      <c r="N344" s="179"/>
      <c r="O344" s="178">
        <f t="shared" ref="O344" si="77">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8">SUM(M365:N394)</f>
        <v>0</v>
      </c>
      <c r="N364" s="179"/>
      <c r="O364" s="178">
        <f t="shared" ref="O364" si="79">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80">SUM(M396:N397)</f>
        <v>0</v>
      </c>
      <c r="N395" s="179"/>
      <c r="O395" s="178">
        <f t="shared" ref="O395" si="81">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82">SUM(M450:N469)</f>
        <v>0</v>
      </c>
      <c r="N449" s="179"/>
      <c r="O449" s="178">
        <f t="shared" ref="O449" si="83">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71">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4:A75"/>
    <mergeCell ref="C74:I74"/>
    <mergeCell ref="C75:I75"/>
    <mergeCell ref="C76:I76"/>
    <mergeCell ref="C77:I77"/>
    <mergeCell ref="A76:A77"/>
    <mergeCell ref="A69:P69"/>
    <mergeCell ref="A70:A71"/>
    <mergeCell ref="B70:B71"/>
    <mergeCell ref="C70:I71"/>
    <mergeCell ref="J70:J71"/>
    <mergeCell ref="A72:A73"/>
    <mergeCell ref="C72:I72"/>
    <mergeCell ref="C73:I73"/>
    <mergeCell ref="A64:P64"/>
    <mergeCell ref="A65:C65"/>
    <mergeCell ref="D65:P65"/>
    <mergeCell ref="A66:C66"/>
    <mergeCell ref="D66:P66"/>
    <mergeCell ref="A67:C67"/>
    <mergeCell ref="D67:P67"/>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72" zoomScaleNormal="90" zoomScaleSheetLayoutView="100" workbookViewId="0">
      <selection activeCell="P76" sqref="P76"/>
    </sheetView>
  </sheetViews>
  <sheetFormatPr defaultColWidth="8.85546875" defaultRowHeight="15.75" x14ac:dyDescent="0.25"/>
  <cols>
    <col min="1" max="1" width="10.42578125" style="1" customWidth="1"/>
    <col min="2" max="2" width="10" style="1" customWidth="1"/>
    <col min="3" max="3" width="7.57031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360000</v>
      </c>
      <c r="K14" s="283">
        <f>K15</f>
        <v>386515.1</v>
      </c>
      <c r="L14" s="281"/>
      <c r="M14" s="283">
        <f>M15</f>
        <v>413900</v>
      </c>
      <c r="N14" s="281"/>
      <c r="O14" s="283">
        <f>O15</f>
        <v>443800</v>
      </c>
      <c r="P14" s="281"/>
    </row>
    <row r="15" spans="1:16" s="91" customFormat="1" ht="23.45" hidden="1" customHeight="1" x14ac:dyDescent="0.25">
      <c r="A15" s="279"/>
      <c r="B15" s="279"/>
      <c r="C15" s="279"/>
      <c r="D15" s="279"/>
      <c r="E15" s="98" t="s">
        <v>229</v>
      </c>
      <c r="F15" s="96"/>
      <c r="G15" s="280" t="s">
        <v>16</v>
      </c>
      <c r="H15" s="281"/>
      <c r="I15" s="96" t="s">
        <v>16</v>
      </c>
      <c r="J15" s="97">
        <f>J16+J17+J18+J19+J20+J21</f>
        <v>360000</v>
      </c>
      <c r="K15" s="282">
        <f>K16+K17+K18+K19+K20+K21</f>
        <v>386515.1</v>
      </c>
      <c r="L15" s="271"/>
      <c r="M15" s="282">
        <f t="shared" ref="M15" si="0">M16+M17+M18+M19+M20+M21</f>
        <v>413900</v>
      </c>
      <c r="N15" s="271"/>
      <c r="O15" s="282">
        <f t="shared" ref="O15" si="1">O16+O17+O18+O19+O20+O21</f>
        <v>443800</v>
      </c>
      <c r="P15" s="271"/>
    </row>
    <row r="16" spans="1:16" s="91" customFormat="1" ht="23.45" hidden="1" customHeight="1" x14ac:dyDescent="0.25">
      <c r="A16" s="245" t="s">
        <v>18</v>
      </c>
      <c r="B16" s="245"/>
      <c r="C16" s="245"/>
      <c r="D16" s="245"/>
      <c r="E16" s="98" t="s">
        <v>229</v>
      </c>
      <c r="F16" s="101">
        <v>21</v>
      </c>
      <c r="G16" s="246" t="s">
        <v>16</v>
      </c>
      <c r="H16" s="246"/>
      <c r="I16" s="90" t="s">
        <v>16</v>
      </c>
      <c r="J16" s="102">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0" t="s">
        <v>16</v>
      </c>
      <c r="J17" s="102">
        <f>J105</f>
        <v>360000</v>
      </c>
      <c r="K17" s="274">
        <f>K105</f>
        <v>386515.1</v>
      </c>
      <c r="L17" s="246"/>
      <c r="M17" s="274">
        <f t="shared" ref="M17" si="4">M105</f>
        <v>413900</v>
      </c>
      <c r="N17" s="246"/>
      <c r="O17" s="274">
        <f t="shared" ref="O17" si="5">O105</f>
        <v>443800</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0</v>
      </c>
      <c r="K20" s="274">
        <f>K159</f>
        <v>0</v>
      </c>
      <c r="L20" s="246"/>
      <c r="M20" s="274">
        <f t="shared" ref="M20" si="10">M159</f>
        <v>0</v>
      </c>
      <c r="N20" s="246"/>
      <c r="O20" s="274">
        <f t="shared" ref="O20" si="11">O159</f>
        <v>0</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360000</v>
      </c>
      <c r="K25" s="258">
        <f t="shared" ref="K25" si="14">K26+K30+K34</f>
        <v>386515.1</v>
      </c>
      <c r="L25" s="259"/>
      <c r="M25" s="258">
        <f t="shared" ref="M25" si="15">M26+M30+M34</f>
        <v>413900</v>
      </c>
      <c r="N25" s="259"/>
      <c r="O25" s="258">
        <f t="shared" ref="O25" si="16">O26+O30+O34</f>
        <v>443800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360000</v>
      </c>
      <c r="K34" s="258">
        <f t="shared" ref="K34:O34" si="19">K14-(K26+K30)</f>
        <v>386515.1</v>
      </c>
      <c r="L34" s="259"/>
      <c r="M34" s="258">
        <f t="shared" si="19"/>
        <v>413900</v>
      </c>
      <c r="N34" s="259"/>
      <c r="O34" s="258">
        <f t="shared" si="19"/>
        <v>443800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386515.1</v>
      </c>
      <c r="J41" s="118">
        <f>K25</f>
        <v>386515.1</v>
      </c>
      <c r="K41" s="119">
        <f>K45+K46</f>
        <v>0</v>
      </c>
      <c r="L41" s="118">
        <f>M41-K41</f>
        <v>413900</v>
      </c>
      <c r="M41" s="118">
        <f>M25</f>
        <v>413900</v>
      </c>
      <c r="N41" s="119"/>
      <c r="O41" s="118"/>
      <c r="P41" s="118">
        <f>O25</f>
        <v>443800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386515.1</v>
      </c>
      <c r="J44" s="118">
        <f>J45+J46</f>
        <v>386515.1</v>
      </c>
      <c r="K44" s="119">
        <f>K45+K46</f>
        <v>0</v>
      </c>
      <c r="L44" s="118">
        <f t="shared" si="21"/>
        <v>413900</v>
      </c>
      <c r="M44" s="118">
        <f>M45+M46</f>
        <v>413900</v>
      </c>
      <c r="N44" s="119">
        <f>N45+N46</f>
        <v>0</v>
      </c>
      <c r="O44" s="118">
        <f t="shared" si="22"/>
        <v>443800</v>
      </c>
      <c r="P44" s="118">
        <f>P45+P46</f>
        <v>443800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-386515.1</v>
      </c>
      <c r="J46" s="118">
        <f>K34</f>
        <v>386515.1</v>
      </c>
      <c r="K46" s="119"/>
      <c r="L46" s="118">
        <f t="shared" ref="L46" si="23">K46-M46</f>
        <v>-413900</v>
      </c>
      <c r="M46" s="118">
        <f>M34</f>
        <v>413900</v>
      </c>
      <c r="N46" s="119"/>
      <c r="O46" s="118">
        <f t="shared" ref="O46" si="24">N46-P46</f>
        <v>-443800</v>
      </c>
      <c r="P46" s="118">
        <f>O34</f>
        <v>443800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257</v>
      </c>
      <c r="D60" s="229"/>
      <c r="E60" s="229"/>
      <c r="F60" s="229"/>
      <c r="G60" s="229"/>
      <c r="H60" s="229"/>
      <c r="I60" s="229"/>
      <c r="J60" s="229"/>
      <c r="K60" s="229"/>
      <c r="L60" s="229"/>
      <c r="M60" s="229"/>
      <c r="N60" s="230"/>
      <c r="O60" s="231" t="s">
        <v>251</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292</v>
      </c>
      <c r="D62" s="229"/>
      <c r="E62" s="229"/>
      <c r="F62" s="229"/>
      <c r="G62" s="229"/>
      <c r="H62" s="229"/>
      <c r="I62" s="229"/>
      <c r="J62" s="229"/>
      <c r="K62" s="229"/>
      <c r="L62" s="229"/>
      <c r="M62" s="229"/>
      <c r="N62" s="230"/>
      <c r="O62" s="231" t="s">
        <v>293</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294</v>
      </c>
      <c r="E65" s="208"/>
      <c r="F65" s="208"/>
      <c r="G65" s="208"/>
      <c r="H65" s="208"/>
      <c r="I65" s="208"/>
      <c r="J65" s="208"/>
      <c r="K65" s="208"/>
      <c r="L65" s="208"/>
      <c r="M65" s="208"/>
      <c r="N65" s="208"/>
      <c r="O65" s="208"/>
      <c r="P65" s="209"/>
    </row>
    <row r="66" spans="1:16" ht="30.75" customHeight="1" x14ac:dyDescent="0.25">
      <c r="A66" s="225" t="s">
        <v>62</v>
      </c>
      <c r="B66" s="226"/>
      <c r="C66" s="227"/>
      <c r="D66" s="207" t="s">
        <v>295</v>
      </c>
      <c r="E66" s="208"/>
      <c r="F66" s="208"/>
      <c r="G66" s="208"/>
      <c r="H66" s="208"/>
      <c r="I66" s="208"/>
      <c r="J66" s="208"/>
      <c r="K66" s="208"/>
      <c r="L66" s="208"/>
      <c r="M66" s="208"/>
      <c r="N66" s="208"/>
      <c r="O66" s="208"/>
      <c r="P66" s="209"/>
    </row>
    <row r="67" spans="1:16" ht="37.5" customHeight="1" x14ac:dyDescent="0.25">
      <c r="A67" s="222" t="s">
        <v>63</v>
      </c>
      <c r="B67" s="223"/>
      <c r="C67" s="224"/>
      <c r="D67" s="207" t="s">
        <v>296</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1.5" customHeight="1" x14ac:dyDescent="0.25">
      <c r="A72" s="139" t="s">
        <v>67</v>
      </c>
      <c r="B72" s="28" t="s">
        <v>70</v>
      </c>
      <c r="C72" s="207" t="s">
        <v>297</v>
      </c>
      <c r="D72" s="208"/>
      <c r="E72" s="208"/>
      <c r="F72" s="208"/>
      <c r="G72" s="208"/>
      <c r="H72" s="208"/>
      <c r="I72" s="209"/>
      <c r="J72" s="29" t="s">
        <v>73</v>
      </c>
      <c r="K72" s="6" t="s">
        <v>16</v>
      </c>
      <c r="L72" s="6" t="s">
        <v>16</v>
      </c>
      <c r="M72" s="129">
        <v>2.98</v>
      </c>
      <c r="N72" s="129">
        <v>3.3</v>
      </c>
      <c r="O72" s="129">
        <v>3.3</v>
      </c>
      <c r="P72" s="129">
        <v>3.3</v>
      </c>
    </row>
    <row r="73" spans="1:16" ht="31.5" customHeight="1" x14ac:dyDescent="0.25">
      <c r="A73" s="213" t="s">
        <v>71</v>
      </c>
      <c r="B73" s="123" t="s">
        <v>72</v>
      </c>
      <c r="C73" s="207" t="s">
        <v>265</v>
      </c>
      <c r="D73" s="208"/>
      <c r="E73" s="208"/>
      <c r="F73" s="208"/>
      <c r="G73" s="208"/>
      <c r="H73" s="208"/>
      <c r="I73" s="209"/>
      <c r="J73" s="29" t="s">
        <v>73</v>
      </c>
      <c r="K73" s="6" t="s">
        <v>16</v>
      </c>
      <c r="L73" s="6" t="s">
        <v>16</v>
      </c>
      <c r="M73" s="131">
        <v>2419871</v>
      </c>
      <c r="N73" s="131">
        <v>2188714</v>
      </c>
      <c r="O73" s="131">
        <v>2188714</v>
      </c>
      <c r="P73" s="131">
        <v>2188714</v>
      </c>
    </row>
    <row r="74" spans="1:16" ht="31.5" customHeight="1" x14ac:dyDescent="0.25">
      <c r="A74" s="213"/>
      <c r="B74" s="29" t="s">
        <v>68</v>
      </c>
      <c r="C74" s="295" t="s">
        <v>298</v>
      </c>
      <c r="D74" s="296"/>
      <c r="E74" s="296"/>
      <c r="F74" s="296"/>
      <c r="G74" s="296"/>
      <c r="H74" s="296"/>
      <c r="I74" s="297"/>
      <c r="J74" s="29" t="s">
        <v>73</v>
      </c>
      <c r="K74" s="6" t="s">
        <v>16</v>
      </c>
      <c r="L74" s="6" t="s">
        <v>16</v>
      </c>
      <c r="M74" s="131">
        <v>7200000</v>
      </c>
      <c r="N74" s="131">
        <v>7225000</v>
      </c>
      <c r="O74" s="131">
        <v>7225000</v>
      </c>
      <c r="P74" s="131">
        <v>7225000</v>
      </c>
    </row>
    <row r="75" spans="1:16" ht="31.5" customHeight="1" x14ac:dyDescent="0.25">
      <c r="A75" s="213"/>
      <c r="B75" s="29" t="s">
        <v>241</v>
      </c>
      <c r="C75" s="207" t="s">
        <v>299</v>
      </c>
      <c r="D75" s="208"/>
      <c r="E75" s="208"/>
      <c r="F75" s="208"/>
      <c r="G75" s="208"/>
      <c r="H75" s="208"/>
      <c r="I75" s="209"/>
      <c r="J75" s="29" t="s">
        <v>79</v>
      </c>
      <c r="K75" s="6" t="s">
        <v>16</v>
      </c>
      <c r="L75" s="6" t="s">
        <v>16</v>
      </c>
      <c r="M75" s="129">
        <f>J82/M73*1000</f>
        <v>148.7682607874552</v>
      </c>
      <c r="N75" s="129">
        <f>K82/N73*1000</f>
        <v>176.59461217865831</v>
      </c>
      <c r="O75" s="129">
        <f>M82/O73*1000</f>
        <v>189.10647987813849</v>
      </c>
      <c r="P75" s="129">
        <f>O82/P73*1000</f>
        <v>202.76746984759086</v>
      </c>
    </row>
    <row r="76" spans="1:16" ht="31.5" customHeight="1" x14ac:dyDescent="0.25">
      <c r="A76" s="213"/>
      <c r="B76" s="29" t="s">
        <v>75</v>
      </c>
      <c r="C76" s="207" t="s">
        <v>300</v>
      </c>
      <c r="D76" s="208"/>
      <c r="E76" s="208"/>
      <c r="F76" s="208"/>
      <c r="G76" s="208"/>
      <c r="H76" s="208"/>
      <c r="I76" s="209"/>
      <c r="J76" s="29" t="s">
        <v>73</v>
      </c>
      <c r="K76" s="6" t="s">
        <v>16</v>
      </c>
      <c r="L76" s="6" t="s">
        <v>16</v>
      </c>
      <c r="M76" s="132">
        <v>115</v>
      </c>
      <c r="N76" s="132">
        <v>116</v>
      </c>
      <c r="O76" s="132">
        <v>117</v>
      </c>
      <c r="P76" s="132">
        <v>117</v>
      </c>
    </row>
    <row r="77" spans="1:16" ht="31.5" customHeight="1" x14ac:dyDescent="0.25">
      <c r="A77" s="122" t="s">
        <v>76</v>
      </c>
      <c r="B77" s="29" t="s">
        <v>77</v>
      </c>
      <c r="C77" s="207" t="s">
        <v>301</v>
      </c>
      <c r="D77" s="208"/>
      <c r="E77" s="208"/>
      <c r="F77" s="208"/>
      <c r="G77" s="208"/>
      <c r="H77" s="208"/>
      <c r="I77" s="209"/>
      <c r="J77" s="29" t="s">
        <v>69</v>
      </c>
      <c r="K77" s="6" t="s">
        <v>16</v>
      </c>
      <c r="L77" s="6" t="s">
        <v>16</v>
      </c>
      <c r="M77" s="126"/>
      <c r="N77" s="126">
        <v>5</v>
      </c>
      <c r="O77" s="126">
        <v>7</v>
      </c>
      <c r="P77" s="126">
        <v>10</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ht="30" customHeight="1" x14ac:dyDescent="0.2">
      <c r="A82" s="292"/>
      <c r="B82" s="293"/>
      <c r="C82" s="293"/>
      <c r="D82" s="294"/>
      <c r="E82" s="124"/>
      <c r="F82" s="32"/>
      <c r="G82" s="196" t="s">
        <v>16</v>
      </c>
      <c r="H82" s="196"/>
      <c r="I82" s="33" t="s">
        <v>16</v>
      </c>
      <c r="J82" s="140">
        <f>J83</f>
        <v>360000</v>
      </c>
      <c r="K82" s="197">
        <f>K83</f>
        <v>386515.1</v>
      </c>
      <c r="L82" s="198"/>
      <c r="M82" s="201">
        <f>M83</f>
        <v>413900</v>
      </c>
      <c r="N82" s="202"/>
      <c r="O82" s="201">
        <f>O83</f>
        <v>443800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360000</v>
      </c>
      <c r="K83" s="194">
        <f>K84+K105+K136+K139+K159+K190</f>
        <v>386515.1</v>
      </c>
      <c r="L83" s="195"/>
      <c r="M83" s="194">
        <f t="shared" ref="M83" si="26">M84+M105+M136+M139+M159+M190</f>
        <v>413900</v>
      </c>
      <c r="N83" s="195"/>
      <c r="O83" s="194">
        <f t="shared" ref="O83" si="27">O84+O105+O136+O139+O159+O190</f>
        <v>443800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360000</v>
      </c>
      <c r="K105" s="199">
        <f>K123</f>
        <v>386515.1</v>
      </c>
      <c r="L105" s="200"/>
      <c r="M105" s="199">
        <f>M123</f>
        <v>413900</v>
      </c>
      <c r="N105" s="200"/>
      <c r="O105" s="199">
        <f>O123</f>
        <v>443800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x14ac:dyDescent="0.25">
      <c r="A123" s="166" t="s">
        <v>123</v>
      </c>
      <c r="B123" s="167"/>
      <c r="C123" s="167"/>
      <c r="D123" s="168"/>
      <c r="E123" s="47"/>
      <c r="F123" s="42">
        <v>222800</v>
      </c>
      <c r="G123" s="169" t="s">
        <v>16</v>
      </c>
      <c r="H123" s="169"/>
      <c r="I123" s="44" t="s">
        <v>16</v>
      </c>
      <c r="J123" s="142">
        <f t="shared" si="37"/>
        <v>360000</v>
      </c>
      <c r="K123" s="192">
        <v>386515.1</v>
      </c>
      <c r="L123" s="193"/>
      <c r="M123" s="192">
        <v>413900</v>
      </c>
      <c r="N123" s="193"/>
      <c r="O123" s="192">
        <v>443800</v>
      </c>
      <c r="P123" s="193"/>
    </row>
    <row r="124" spans="1:16" s="46" customFormat="1" x14ac:dyDescent="0.25">
      <c r="A124" s="166" t="s">
        <v>123</v>
      </c>
      <c r="B124" s="167"/>
      <c r="C124" s="167"/>
      <c r="D124" s="168"/>
      <c r="E124" s="47"/>
      <c r="F124" s="42">
        <v>222810</v>
      </c>
      <c r="G124" s="169" t="s">
        <v>16</v>
      </c>
      <c r="H124" s="169"/>
      <c r="I124" s="44" t="s">
        <v>16</v>
      </c>
      <c r="J124" s="142">
        <f t="shared" si="37"/>
        <v>360000</v>
      </c>
      <c r="K124" s="192">
        <v>386515.1</v>
      </c>
      <c r="L124" s="193"/>
      <c r="M124" s="192">
        <v>413900</v>
      </c>
      <c r="N124" s="193"/>
      <c r="O124" s="192">
        <v>443800</v>
      </c>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74" t="s">
        <v>158</v>
      </c>
      <c r="B159" s="175"/>
      <c r="C159" s="175"/>
      <c r="D159" s="176"/>
      <c r="E159" s="41"/>
      <c r="F159" s="37">
        <v>310000</v>
      </c>
      <c r="G159" s="177" t="s">
        <v>16</v>
      </c>
      <c r="H159" s="177"/>
      <c r="I159" s="38" t="s">
        <v>16</v>
      </c>
      <c r="J159" s="141">
        <f>SUM(J160:J189)</f>
        <v>0</v>
      </c>
      <c r="K159" s="199">
        <f>SUM(K160:L189)</f>
        <v>0</v>
      </c>
      <c r="L159" s="200"/>
      <c r="M159" s="199">
        <f t="shared" ref="M159" si="46">SUM(M160:N189)</f>
        <v>0</v>
      </c>
      <c r="N159" s="200"/>
      <c r="O159" s="199">
        <f t="shared" ref="O159" si="47">SUM(O160:P189)</f>
        <v>0</v>
      </c>
      <c r="P159" s="200"/>
    </row>
    <row r="160" spans="1:16" s="46" customFormat="1" hidden="1" x14ac:dyDescent="0.25">
      <c r="A160" s="166" t="s">
        <v>159</v>
      </c>
      <c r="B160" s="167"/>
      <c r="C160" s="167"/>
      <c r="D160" s="168"/>
      <c r="E160" s="47"/>
      <c r="F160" s="42">
        <v>311000</v>
      </c>
      <c r="G160" s="169" t="s">
        <v>16</v>
      </c>
      <c r="H160" s="169"/>
      <c r="I160" s="44" t="s">
        <v>16</v>
      </c>
      <c r="J160" s="142">
        <f t="shared" ref="J160:K175" si="48">J290+J419</f>
        <v>0</v>
      </c>
      <c r="K160" s="192">
        <f t="shared" si="48"/>
        <v>0</v>
      </c>
      <c r="L160" s="193"/>
      <c r="M160" s="192">
        <f t="shared" ref="M160:M189" si="49">M290+M419</f>
        <v>0</v>
      </c>
      <c r="N160" s="193"/>
      <c r="O160" s="192">
        <f t="shared" ref="O160:O189" si="50">O290+O419</f>
        <v>0</v>
      </c>
      <c r="P160" s="193"/>
    </row>
    <row r="161" spans="1:16" s="46" customFormat="1" hidden="1" x14ac:dyDescent="0.25">
      <c r="A161" s="166" t="s">
        <v>160</v>
      </c>
      <c r="B161" s="167"/>
      <c r="C161" s="167"/>
      <c r="D161" s="168"/>
      <c r="E161" s="47"/>
      <c r="F161" s="42">
        <v>311100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161</v>
      </c>
      <c r="B162" s="167"/>
      <c r="C162" s="167"/>
      <c r="D162" s="168"/>
      <c r="E162" s="47"/>
      <c r="F162" s="42">
        <v>311110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162</v>
      </c>
      <c r="B163" s="167"/>
      <c r="C163" s="167"/>
      <c r="D163" s="168"/>
      <c r="E163" s="47"/>
      <c r="F163" s="42">
        <v>311120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163</v>
      </c>
      <c r="B164" s="167"/>
      <c r="C164" s="167"/>
      <c r="D164" s="168"/>
      <c r="E164" s="47"/>
      <c r="F164" s="42">
        <v>311210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164</v>
      </c>
      <c r="B165" s="167"/>
      <c r="C165" s="167"/>
      <c r="D165" s="168"/>
      <c r="E165" s="47"/>
      <c r="F165" s="42">
        <v>312120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165</v>
      </c>
      <c r="B166" s="167"/>
      <c r="C166" s="167"/>
      <c r="D166" s="168"/>
      <c r="E166" s="47"/>
      <c r="F166" s="42">
        <v>313000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166</v>
      </c>
      <c r="B167" s="167"/>
      <c r="C167" s="167"/>
      <c r="D167" s="168"/>
      <c r="E167" s="47"/>
      <c r="F167" s="42">
        <v>313100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167</v>
      </c>
      <c r="B168" s="167"/>
      <c r="C168" s="167"/>
      <c r="D168" s="168"/>
      <c r="E168" s="47"/>
      <c r="F168" s="42">
        <v>313110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168</v>
      </c>
      <c r="B169" s="167"/>
      <c r="C169" s="167"/>
      <c r="D169" s="168"/>
      <c r="E169" s="47"/>
      <c r="F169" s="42">
        <v>313120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169</v>
      </c>
      <c r="B170" s="167"/>
      <c r="C170" s="167"/>
      <c r="D170" s="168"/>
      <c r="E170" s="47"/>
      <c r="F170" s="42">
        <v>313200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170</v>
      </c>
      <c r="B171" s="167"/>
      <c r="C171" s="167"/>
      <c r="D171" s="168"/>
      <c r="E171" s="47"/>
      <c r="F171" s="42">
        <v>313210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171</v>
      </c>
      <c r="B172" s="167"/>
      <c r="C172" s="167"/>
      <c r="D172" s="168"/>
      <c r="E172" s="47"/>
      <c r="F172" s="42">
        <v>314000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172</v>
      </c>
      <c r="B173" s="167"/>
      <c r="C173" s="167"/>
      <c r="D173" s="168"/>
      <c r="E173" s="47"/>
      <c r="F173" s="42">
        <v>314110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173</v>
      </c>
      <c r="B174" s="167"/>
      <c r="C174" s="167"/>
      <c r="D174" s="168"/>
      <c r="E174" s="47"/>
      <c r="F174" s="42">
        <v>314120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174</v>
      </c>
      <c r="B175" s="167"/>
      <c r="C175" s="167"/>
      <c r="D175" s="168"/>
      <c r="E175" s="47"/>
      <c r="F175" s="42">
        <v>314200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1">J306+J435</f>
        <v>0</v>
      </c>
      <c r="K176" s="192">
        <f t="shared" si="51"/>
        <v>0</v>
      </c>
      <c r="L176" s="193"/>
      <c r="M176" s="192">
        <f t="shared" si="49"/>
        <v>0</v>
      </c>
      <c r="N176" s="193"/>
      <c r="O176" s="192">
        <f t="shared" si="50"/>
        <v>0</v>
      </c>
      <c r="P176" s="193"/>
    </row>
    <row r="177" spans="1:16" s="46" customFormat="1" hidden="1" x14ac:dyDescent="0.25">
      <c r="A177" s="166" t="s">
        <v>176</v>
      </c>
      <c r="B177" s="167"/>
      <c r="C177" s="167"/>
      <c r="D177" s="168"/>
      <c r="E177" s="49"/>
      <c r="F177" s="49">
        <v>315110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177</v>
      </c>
      <c r="B178" s="167"/>
      <c r="C178" s="167"/>
      <c r="D178" s="168"/>
      <c r="E178" s="49"/>
      <c r="F178" s="49">
        <v>315120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178</v>
      </c>
      <c r="B179" s="167"/>
      <c r="C179" s="167"/>
      <c r="D179" s="168"/>
      <c r="E179" s="49"/>
      <c r="F179" s="49">
        <v>316000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179</v>
      </c>
      <c r="B180" s="167"/>
      <c r="C180" s="167"/>
      <c r="D180" s="168"/>
      <c r="E180" s="47"/>
      <c r="F180" s="42">
        <v>316110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180</v>
      </c>
      <c r="B181" s="167"/>
      <c r="C181" s="167"/>
      <c r="D181" s="168"/>
      <c r="E181" s="49"/>
      <c r="F181" s="49">
        <v>316120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181</v>
      </c>
      <c r="B182" s="167"/>
      <c r="C182" s="167"/>
      <c r="D182" s="168"/>
      <c r="E182" s="47"/>
      <c r="F182" s="42">
        <v>316210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182</v>
      </c>
      <c r="B183" s="167"/>
      <c r="C183" s="167"/>
      <c r="D183" s="168"/>
      <c r="E183" s="47"/>
      <c r="F183" s="42">
        <v>317000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183</v>
      </c>
      <c r="B184" s="167"/>
      <c r="C184" s="167"/>
      <c r="D184" s="168"/>
      <c r="E184" s="47"/>
      <c r="F184" s="42">
        <v>318000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184</v>
      </c>
      <c r="B185" s="167"/>
      <c r="C185" s="167"/>
      <c r="D185" s="168"/>
      <c r="E185" s="49"/>
      <c r="F185" s="49">
        <v>318110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185</v>
      </c>
      <c r="B186" s="167"/>
      <c r="C186" s="167"/>
      <c r="D186" s="168"/>
      <c r="E186" s="47"/>
      <c r="F186" s="42">
        <v>318120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186</v>
      </c>
      <c r="B187" s="167"/>
      <c r="C187" s="167"/>
      <c r="D187" s="168"/>
      <c r="E187" s="47"/>
      <c r="F187" s="42">
        <v>319000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187</v>
      </c>
      <c r="B188" s="167"/>
      <c r="C188" s="167"/>
      <c r="D188" s="168"/>
      <c r="E188" s="47"/>
      <c r="F188" s="42">
        <v>319100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188</v>
      </c>
      <c r="B189" s="167"/>
      <c r="C189" s="167"/>
      <c r="D189" s="168"/>
      <c r="E189" s="47"/>
      <c r="F189" s="42">
        <v>319200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2">SUM(M191:N210)</f>
        <v>0</v>
      </c>
      <c r="N190" s="200"/>
      <c r="O190" s="199">
        <f t="shared" ref="O190" si="53">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4">J321+J450</f>
        <v>0</v>
      </c>
      <c r="K191" s="192">
        <f t="shared" si="54"/>
        <v>0</v>
      </c>
      <c r="L191" s="193"/>
      <c r="M191" s="192">
        <f t="shared" ref="M191:M210" si="55">M321+M450</f>
        <v>0</v>
      </c>
      <c r="N191" s="193"/>
      <c r="O191" s="192">
        <f t="shared" ref="O191:O210" si="56">O321+O450</f>
        <v>0</v>
      </c>
      <c r="P191" s="193"/>
    </row>
    <row r="192" spans="1:16" s="46" customFormat="1" hidden="1" x14ac:dyDescent="0.25">
      <c r="A192" s="166" t="s">
        <v>191</v>
      </c>
      <c r="B192" s="167"/>
      <c r="C192" s="167"/>
      <c r="D192" s="168"/>
      <c r="E192" s="47"/>
      <c r="F192" s="42">
        <v>331110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192</v>
      </c>
      <c r="B193" s="167"/>
      <c r="C193" s="167"/>
      <c r="D193" s="168"/>
      <c r="E193" s="49"/>
      <c r="F193" s="49">
        <v>331210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193</v>
      </c>
      <c r="B194" s="167"/>
      <c r="C194" s="167"/>
      <c r="D194" s="168"/>
      <c r="E194" s="49"/>
      <c r="F194" s="49">
        <v>332000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194</v>
      </c>
      <c r="B195" s="167"/>
      <c r="C195" s="167"/>
      <c r="D195" s="168"/>
      <c r="E195" s="49"/>
      <c r="F195" s="49">
        <v>332110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195</v>
      </c>
      <c r="B196" s="167"/>
      <c r="C196" s="167"/>
      <c r="D196" s="168"/>
      <c r="E196" s="47"/>
      <c r="F196" s="42">
        <v>332210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196</v>
      </c>
      <c r="B197" s="167"/>
      <c r="C197" s="167"/>
      <c r="D197" s="168"/>
      <c r="E197" s="47"/>
      <c r="F197" s="42">
        <v>333000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197</v>
      </c>
      <c r="B198" s="167"/>
      <c r="C198" s="167"/>
      <c r="D198" s="168"/>
      <c r="E198" s="47"/>
      <c r="F198" s="42">
        <v>333100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198</v>
      </c>
      <c r="B199" s="167"/>
      <c r="C199" s="167"/>
      <c r="D199" s="168"/>
      <c r="E199" s="47"/>
      <c r="F199" s="42">
        <v>333110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199</v>
      </c>
      <c r="B200" s="167"/>
      <c r="C200" s="167"/>
      <c r="D200" s="168"/>
      <c r="E200" s="47"/>
      <c r="F200" s="42">
        <v>334000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200</v>
      </c>
      <c r="B201" s="167"/>
      <c r="C201" s="167"/>
      <c r="D201" s="168"/>
      <c r="E201" s="47"/>
      <c r="F201" s="42">
        <v>334110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201</v>
      </c>
      <c r="B202" s="167"/>
      <c r="C202" s="167"/>
      <c r="D202" s="168"/>
      <c r="E202" s="47"/>
      <c r="F202" s="42">
        <v>335000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202</v>
      </c>
      <c r="B203" s="167"/>
      <c r="C203" s="167"/>
      <c r="D203" s="168"/>
      <c r="E203" s="47"/>
      <c r="F203" s="42">
        <v>335110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203</v>
      </c>
      <c r="B204" s="167"/>
      <c r="C204" s="167"/>
      <c r="D204" s="168"/>
      <c r="E204" s="47"/>
      <c r="F204" s="42">
        <v>336000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204</v>
      </c>
      <c r="B205" s="167"/>
      <c r="C205" s="167"/>
      <c r="D205" s="168"/>
      <c r="E205" s="47"/>
      <c r="F205" s="42">
        <v>336100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205</v>
      </c>
      <c r="B206" s="167"/>
      <c r="C206" s="167"/>
      <c r="D206" s="168"/>
      <c r="E206" s="47"/>
      <c r="F206" s="42">
        <v>336110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7">J337+J466</f>
        <v>0</v>
      </c>
      <c r="K207" s="192">
        <f t="shared" si="57"/>
        <v>0</v>
      </c>
      <c r="L207" s="193"/>
      <c r="M207" s="192">
        <f t="shared" si="55"/>
        <v>0</v>
      </c>
      <c r="N207" s="193"/>
      <c r="O207" s="192">
        <f t="shared" si="56"/>
        <v>0</v>
      </c>
      <c r="P207" s="193"/>
    </row>
    <row r="208" spans="1:16" s="53" customFormat="1" hidden="1" x14ac:dyDescent="0.25">
      <c r="A208" s="166" t="s">
        <v>207</v>
      </c>
      <c r="B208" s="167"/>
      <c r="C208" s="167"/>
      <c r="D208" s="168"/>
      <c r="E208" s="47"/>
      <c r="F208" s="42">
        <v>337110</v>
      </c>
      <c r="G208" s="169" t="s">
        <v>16</v>
      </c>
      <c r="H208" s="169"/>
      <c r="I208" s="44" t="s">
        <v>16</v>
      </c>
      <c r="J208" s="142">
        <f t="shared" si="57"/>
        <v>0</v>
      </c>
      <c r="K208" s="192">
        <f t="shared" si="57"/>
        <v>0</v>
      </c>
      <c r="L208" s="193"/>
      <c r="M208" s="192">
        <f t="shared" si="55"/>
        <v>0</v>
      </c>
      <c r="N208" s="193"/>
      <c r="O208" s="192">
        <f t="shared" si="56"/>
        <v>0</v>
      </c>
      <c r="P208" s="193"/>
    </row>
    <row r="209" spans="1:16" s="53" customFormat="1" hidden="1" x14ac:dyDescent="0.25">
      <c r="A209" s="166" t="s">
        <v>208</v>
      </c>
      <c r="B209" s="167"/>
      <c r="C209" s="167"/>
      <c r="D209" s="168"/>
      <c r="E209" s="49"/>
      <c r="F209" s="49">
        <v>338000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209</v>
      </c>
      <c r="B210" s="167"/>
      <c r="C210" s="167"/>
      <c r="D210" s="168"/>
      <c r="E210" s="47"/>
      <c r="F210" s="42">
        <v>338110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ht="32.25" customHeight="1" x14ac:dyDescent="0.25">
      <c r="A211" s="292" t="s">
        <v>302</v>
      </c>
      <c r="B211" s="293"/>
      <c r="C211" s="293"/>
      <c r="D211" s="294"/>
      <c r="E211" s="124" t="s">
        <v>303</v>
      </c>
      <c r="F211" s="32"/>
      <c r="G211" s="196" t="s">
        <v>16</v>
      </c>
      <c r="H211" s="196"/>
      <c r="I211" s="33" t="s">
        <v>16</v>
      </c>
      <c r="J211" s="140">
        <f>J212</f>
        <v>360000</v>
      </c>
      <c r="K211" s="197">
        <f>K212</f>
        <v>386515.1</v>
      </c>
      <c r="L211" s="198"/>
      <c r="M211" s="197">
        <f t="shared" ref="M211" si="58">M212</f>
        <v>413900</v>
      </c>
      <c r="N211" s="198"/>
      <c r="O211" s="197">
        <f t="shared" ref="O211" si="59">O212</f>
        <v>443800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360000</v>
      </c>
      <c r="K212" s="194">
        <f>K213+K235+K266+K269+K283+K289+K320</f>
        <v>386515.1</v>
      </c>
      <c r="L212" s="195"/>
      <c r="M212" s="194">
        <f t="shared" ref="M212" si="60">M213+M235+M266+M269+M283+M289+M320</f>
        <v>413900</v>
      </c>
      <c r="N212" s="195"/>
      <c r="O212" s="194">
        <f t="shared" ref="O212" si="61">O213+O235+O266+O269+O283+O289+O320</f>
        <v>443800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2">M232+M234</f>
        <v>0</v>
      </c>
      <c r="N231" s="195"/>
      <c r="O231" s="194">
        <f t="shared" ref="O231" si="63">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f>J253</f>
        <v>360000</v>
      </c>
      <c r="K235" s="194">
        <f>K253</f>
        <v>386515.1</v>
      </c>
      <c r="L235" s="195"/>
      <c r="M235" s="194">
        <f>M253</f>
        <v>413900</v>
      </c>
      <c r="N235" s="195"/>
      <c r="O235" s="194">
        <f>O253</f>
        <v>443800</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x14ac:dyDescent="0.25">
      <c r="A253" s="166" t="s">
        <v>123</v>
      </c>
      <c r="B253" s="167"/>
      <c r="C253" s="167"/>
      <c r="D253" s="168"/>
      <c r="E253" s="54"/>
      <c r="F253" s="42">
        <v>222800</v>
      </c>
      <c r="G253" s="169" t="s">
        <v>16</v>
      </c>
      <c r="H253" s="169"/>
      <c r="I253" s="44" t="s">
        <v>16</v>
      </c>
      <c r="J253" s="142">
        <f>J254</f>
        <v>360000</v>
      </c>
      <c r="K253" s="192">
        <v>386515.1</v>
      </c>
      <c r="L253" s="193"/>
      <c r="M253" s="192">
        <v>413900</v>
      </c>
      <c r="N253" s="193"/>
      <c r="O253" s="192">
        <v>443800</v>
      </c>
      <c r="P253" s="193"/>
    </row>
    <row r="254" spans="1:16" s="53" customFormat="1" x14ac:dyDescent="0.25">
      <c r="A254" s="166" t="s">
        <v>123</v>
      </c>
      <c r="B254" s="167"/>
      <c r="C254" s="167"/>
      <c r="D254" s="168"/>
      <c r="E254" s="54"/>
      <c r="F254" s="42">
        <v>222810</v>
      </c>
      <c r="G254" s="169" t="s">
        <v>16</v>
      </c>
      <c r="H254" s="169"/>
      <c r="I254" s="44" t="s">
        <v>16</v>
      </c>
      <c r="J254" s="142">
        <v>360000</v>
      </c>
      <c r="K254" s="192">
        <v>386515.1</v>
      </c>
      <c r="L254" s="193"/>
      <c r="M254" s="192">
        <v>413900</v>
      </c>
      <c r="N254" s="193"/>
      <c r="O254" s="192">
        <v>443800</v>
      </c>
      <c r="P254" s="193"/>
    </row>
    <row r="255" spans="1:16" s="53" customFormat="1" hidden="1" x14ac:dyDescent="0.25">
      <c r="A255" s="166" t="s">
        <v>124</v>
      </c>
      <c r="B255" s="167"/>
      <c r="C255" s="167"/>
      <c r="D255" s="168"/>
      <c r="E255" s="54"/>
      <c r="F255" s="42">
        <v>222820</v>
      </c>
      <c r="G255" s="169" t="s">
        <v>16</v>
      </c>
      <c r="H255" s="169"/>
      <c r="I255" s="44" t="s">
        <v>16</v>
      </c>
      <c r="J255" s="142"/>
      <c r="K255" s="190"/>
      <c r="L255" s="191"/>
      <c r="M255" s="192"/>
      <c r="N255" s="193"/>
      <c r="O255" s="192"/>
      <c r="P255" s="193"/>
    </row>
    <row r="256" spans="1:16" s="53" customFormat="1" hidden="1" x14ac:dyDescent="0.25">
      <c r="A256" s="166" t="s">
        <v>125</v>
      </c>
      <c r="B256" s="167"/>
      <c r="C256" s="167"/>
      <c r="D256" s="168"/>
      <c r="E256" s="54"/>
      <c r="F256" s="42">
        <v>222900</v>
      </c>
      <c r="G256" s="169" t="s">
        <v>16</v>
      </c>
      <c r="H256" s="169"/>
      <c r="I256" s="44" t="s">
        <v>16</v>
      </c>
      <c r="J256" s="142"/>
      <c r="K256" s="190"/>
      <c r="L256" s="191"/>
      <c r="M256" s="192"/>
      <c r="N256" s="193"/>
      <c r="O256" s="192"/>
      <c r="P256" s="193"/>
    </row>
    <row r="257" spans="1:16" s="53" customFormat="1" hidden="1" x14ac:dyDescent="0.25">
      <c r="A257" s="166" t="s">
        <v>126</v>
      </c>
      <c r="B257" s="167"/>
      <c r="C257" s="167"/>
      <c r="D257" s="168"/>
      <c r="E257" s="54"/>
      <c r="F257" s="42">
        <v>222910</v>
      </c>
      <c r="G257" s="169" t="s">
        <v>16</v>
      </c>
      <c r="H257" s="169"/>
      <c r="I257" s="44" t="s">
        <v>16</v>
      </c>
      <c r="J257" s="142"/>
      <c r="K257" s="190"/>
      <c r="L257" s="191"/>
      <c r="M257" s="192"/>
      <c r="N257" s="193"/>
      <c r="O257" s="192"/>
      <c r="P257" s="193"/>
    </row>
    <row r="258" spans="1:16" s="53" customFormat="1" hidden="1" x14ac:dyDescent="0.25">
      <c r="A258" s="166" t="s">
        <v>127</v>
      </c>
      <c r="B258" s="167"/>
      <c r="C258" s="167"/>
      <c r="D258" s="168"/>
      <c r="E258" s="54"/>
      <c r="F258" s="42">
        <v>222920</v>
      </c>
      <c r="G258" s="169" t="s">
        <v>16</v>
      </c>
      <c r="H258" s="169"/>
      <c r="I258" s="44" t="s">
        <v>16</v>
      </c>
      <c r="J258" s="142"/>
      <c r="K258" s="190"/>
      <c r="L258" s="191"/>
      <c r="M258" s="192"/>
      <c r="N258" s="193"/>
      <c r="O258" s="192"/>
      <c r="P258" s="193"/>
    </row>
    <row r="259" spans="1:16" s="53" customFormat="1" hidden="1" x14ac:dyDescent="0.25">
      <c r="A259" s="166" t="s">
        <v>128</v>
      </c>
      <c r="B259" s="167"/>
      <c r="C259" s="167"/>
      <c r="D259" s="168"/>
      <c r="E259" s="54"/>
      <c r="F259" s="42">
        <v>222930</v>
      </c>
      <c r="G259" s="169" t="s">
        <v>16</v>
      </c>
      <c r="H259" s="169"/>
      <c r="I259" s="44" t="s">
        <v>16</v>
      </c>
      <c r="J259" s="142"/>
      <c r="K259" s="190"/>
      <c r="L259" s="191"/>
      <c r="M259" s="192"/>
      <c r="N259" s="193"/>
      <c r="O259" s="192"/>
      <c r="P259" s="193"/>
    </row>
    <row r="260" spans="1:16" s="53" customFormat="1" hidden="1" x14ac:dyDescent="0.25">
      <c r="A260" s="166" t="s">
        <v>129</v>
      </c>
      <c r="B260" s="167"/>
      <c r="C260" s="167"/>
      <c r="D260" s="168"/>
      <c r="E260" s="54"/>
      <c r="F260" s="42">
        <v>222940</v>
      </c>
      <c r="G260" s="169" t="s">
        <v>16</v>
      </c>
      <c r="H260" s="169"/>
      <c r="I260" s="44" t="s">
        <v>16</v>
      </c>
      <c r="J260" s="142"/>
      <c r="K260" s="190"/>
      <c r="L260" s="191"/>
      <c r="M260" s="192"/>
      <c r="N260" s="193"/>
      <c r="O260" s="192"/>
      <c r="P260" s="193"/>
    </row>
    <row r="261" spans="1:16" s="53" customFormat="1" hidden="1" x14ac:dyDescent="0.25">
      <c r="A261" s="166" t="s">
        <v>130</v>
      </c>
      <c r="B261" s="167"/>
      <c r="C261" s="167"/>
      <c r="D261" s="168"/>
      <c r="E261" s="54"/>
      <c r="F261" s="42">
        <v>222950</v>
      </c>
      <c r="G261" s="169" t="s">
        <v>16</v>
      </c>
      <c r="H261" s="169"/>
      <c r="I261" s="44" t="s">
        <v>16</v>
      </c>
      <c r="J261" s="142"/>
      <c r="K261" s="190"/>
      <c r="L261" s="191"/>
      <c r="M261" s="192"/>
      <c r="N261" s="193"/>
      <c r="O261" s="192"/>
      <c r="P261" s="193"/>
    </row>
    <row r="262" spans="1:16" s="53" customFormat="1" hidden="1" x14ac:dyDescent="0.25">
      <c r="A262" s="166" t="s">
        <v>131</v>
      </c>
      <c r="B262" s="167"/>
      <c r="C262" s="167"/>
      <c r="D262" s="168"/>
      <c r="E262" s="54"/>
      <c r="F262" s="42">
        <v>222960</v>
      </c>
      <c r="G262" s="169" t="s">
        <v>16</v>
      </c>
      <c r="H262" s="169"/>
      <c r="I262" s="44" t="s">
        <v>16</v>
      </c>
      <c r="J262" s="142"/>
      <c r="K262" s="190"/>
      <c r="L262" s="191"/>
      <c r="M262" s="192"/>
      <c r="N262" s="193"/>
      <c r="O262" s="192"/>
      <c r="P262" s="193"/>
    </row>
    <row r="263" spans="1:16" s="53" customFormat="1" hidden="1" x14ac:dyDescent="0.25">
      <c r="A263" s="166" t="s">
        <v>132</v>
      </c>
      <c r="B263" s="167"/>
      <c r="C263" s="167"/>
      <c r="D263" s="168"/>
      <c r="E263" s="54"/>
      <c r="F263" s="42">
        <v>222970</v>
      </c>
      <c r="G263" s="169" t="s">
        <v>16</v>
      </c>
      <c r="H263" s="169"/>
      <c r="I263" s="44" t="s">
        <v>16</v>
      </c>
      <c r="J263" s="142"/>
      <c r="K263" s="190"/>
      <c r="L263" s="191"/>
      <c r="M263" s="192"/>
      <c r="N263" s="193"/>
      <c r="O263" s="192"/>
      <c r="P263" s="193"/>
    </row>
    <row r="264" spans="1:16" s="53" customFormat="1" hidden="1" x14ac:dyDescent="0.25">
      <c r="A264" s="166" t="s">
        <v>133</v>
      </c>
      <c r="B264" s="167"/>
      <c r="C264" s="167"/>
      <c r="D264" s="168"/>
      <c r="E264" s="54"/>
      <c r="F264" s="42">
        <v>222980</v>
      </c>
      <c r="G264" s="169" t="s">
        <v>16</v>
      </c>
      <c r="H264" s="169"/>
      <c r="I264" s="44" t="s">
        <v>16</v>
      </c>
      <c r="J264" s="142"/>
      <c r="K264" s="190"/>
      <c r="L264" s="191"/>
      <c r="M264" s="192"/>
      <c r="N264" s="193"/>
      <c r="O264" s="192"/>
      <c r="P264" s="193"/>
    </row>
    <row r="265" spans="1:16" s="53" customFormat="1" hidden="1" x14ac:dyDescent="0.25">
      <c r="A265" s="166" t="s">
        <v>134</v>
      </c>
      <c r="B265" s="167"/>
      <c r="C265" s="167"/>
      <c r="D265" s="168"/>
      <c r="E265" s="54"/>
      <c r="F265" s="42">
        <v>222990</v>
      </c>
      <c r="G265" s="169" t="s">
        <v>16</v>
      </c>
      <c r="H265" s="169"/>
      <c r="I265" s="44" t="s">
        <v>16</v>
      </c>
      <c r="J265" s="142"/>
      <c r="K265" s="190"/>
      <c r="L265" s="191"/>
      <c r="M265" s="192"/>
      <c r="N265" s="193"/>
      <c r="O265" s="192"/>
      <c r="P265" s="193"/>
    </row>
    <row r="266" spans="1:16" s="53" customFormat="1" hidden="1" x14ac:dyDescent="0.25">
      <c r="A266" s="174" t="s">
        <v>135</v>
      </c>
      <c r="B266" s="175"/>
      <c r="C266" s="175"/>
      <c r="D266" s="176"/>
      <c r="E266" s="36"/>
      <c r="F266" s="37">
        <v>270000</v>
      </c>
      <c r="G266" s="177" t="s">
        <v>16</v>
      </c>
      <c r="H266" s="177"/>
      <c r="I266" s="38" t="s">
        <v>16</v>
      </c>
      <c r="J266" s="141">
        <f>SUM(J267:J268)</f>
        <v>0</v>
      </c>
      <c r="K266" s="199">
        <f>SUM(K267:K268)</f>
        <v>0</v>
      </c>
      <c r="L266" s="200"/>
      <c r="M266" s="199">
        <f t="shared" ref="M266" si="64">SUM(M267:M268)</f>
        <v>0</v>
      </c>
      <c r="N266" s="200"/>
      <c r="O266" s="199">
        <f t="shared" ref="O266" si="65">SUM(O267:O268)</f>
        <v>0</v>
      </c>
      <c r="P266" s="200"/>
    </row>
    <row r="267" spans="1:16" s="53" customFormat="1" hidden="1" x14ac:dyDescent="0.25">
      <c r="A267" s="166" t="s">
        <v>136</v>
      </c>
      <c r="B267" s="167"/>
      <c r="C267" s="167"/>
      <c r="D267" s="168"/>
      <c r="E267" s="54"/>
      <c r="F267" s="42">
        <v>271000</v>
      </c>
      <c r="G267" s="169" t="s">
        <v>16</v>
      </c>
      <c r="H267" s="169"/>
      <c r="I267" s="44" t="s">
        <v>16</v>
      </c>
      <c r="J267" s="142"/>
      <c r="K267" s="190"/>
      <c r="L267" s="191"/>
      <c r="M267" s="192"/>
      <c r="N267" s="193"/>
      <c r="O267" s="192"/>
      <c r="P267" s="193"/>
    </row>
    <row r="268" spans="1:16" s="53" customFormat="1" hidden="1" x14ac:dyDescent="0.25">
      <c r="A268" s="166" t="s">
        <v>137</v>
      </c>
      <c r="B268" s="167"/>
      <c r="C268" s="167"/>
      <c r="D268" s="168"/>
      <c r="E268" s="54"/>
      <c r="F268" s="49">
        <v>273500</v>
      </c>
      <c r="G268" s="169" t="s">
        <v>16</v>
      </c>
      <c r="H268" s="169"/>
      <c r="I268" s="44" t="s">
        <v>16</v>
      </c>
      <c r="J268" s="142"/>
      <c r="K268" s="190"/>
      <c r="L268" s="191"/>
      <c r="M268" s="192"/>
      <c r="N268" s="193"/>
      <c r="O268" s="192"/>
      <c r="P268" s="193"/>
    </row>
    <row r="269" spans="1:16" s="53" customFormat="1" hidden="1" x14ac:dyDescent="0.25">
      <c r="A269" s="174" t="s">
        <v>138</v>
      </c>
      <c r="B269" s="175"/>
      <c r="C269" s="175"/>
      <c r="D269" s="176"/>
      <c r="E269" s="36"/>
      <c r="F269" s="51">
        <v>280000</v>
      </c>
      <c r="G269" s="177" t="s">
        <v>16</v>
      </c>
      <c r="H269" s="177"/>
      <c r="I269" s="38" t="s">
        <v>16</v>
      </c>
      <c r="J269" s="141">
        <f>SUM(J270:J282)</f>
        <v>0</v>
      </c>
      <c r="K269" s="194">
        <f>SUM(K270:L282)</f>
        <v>0</v>
      </c>
      <c r="L269" s="195"/>
      <c r="M269" s="194">
        <f t="shared" ref="M269" si="66">SUM(M270:N282)</f>
        <v>0</v>
      </c>
      <c r="N269" s="195"/>
      <c r="O269" s="194">
        <f t="shared" ref="O269" si="67">SUM(O270:P282)</f>
        <v>0</v>
      </c>
      <c r="P269" s="195"/>
    </row>
    <row r="270" spans="1:16" s="53" customFormat="1" hidden="1" x14ac:dyDescent="0.25">
      <c r="A270" s="166" t="s">
        <v>139</v>
      </c>
      <c r="B270" s="167"/>
      <c r="C270" s="167"/>
      <c r="D270" s="168"/>
      <c r="E270" s="54"/>
      <c r="F270" s="42">
        <v>281000</v>
      </c>
      <c r="G270" s="169" t="s">
        <v>16</v>
      </c>
      <c r="H270" s="169"/>
      <c r="I270" s="44" t="s">
        <v>16</v>
      </c>
      <c r="J270" s="142"/>
      <c r="K270" s="190"/>
      <c r="L270" s="191"/>
      <c r="M270" s="192"/>
      <c r="N270" s="193"/>
      <c r="O270" s="192"/>
      <c r="P270" s="193"/>
    </row>
    <row r="271" spans="1:16" s="53" customFormat="1" hidden="1" x14ac:dyDescent="0.25">
      <c r="A271" s="166" t="s">
        <v>140</v>
      </c>
      <c r="B271" s="167"/>
      <c r="C271" s="167"/>
      <c r="D271" s="168"/>
      <c r="E271" s="54"/>
      <c r="F271" s="42">
        <v>281200</v>
      </c>
      <c r="G271" s="169" t="s">
        <v>16</v>
      </c>
      <c r="H271" s="169"/>
      <c r="I271" s="44" t="s">
        <v>16</v>
      </c>
      <c r="J271" s="142"/>
      <c r="K271" s="190"/>
      <c r="L271" s="191"/>
      <c r="M271" s="192"/>
      <c r="N271" s="193"/>
      <c r="O271" s="192"/>
      <c r="P271" s="193"/>
    </row>
    <row r="272" spans="1:16" s="53" customFormat="1" hidden="1" x14ac:dyDescent="0.25">
      <c r="A272" s="166" t="s">
        <v>141</v>
      </c>
      <c r="B272" s="167"/>
      <c r="C272" s="167"/>
      <c r="D272" s="168"/>
      <c r="E272" s="54"/>
      <c r="F272" s="42">
        <v>281210</v>
      </c>
      <c r="G272" s="169" t="s">
        <v>16</v>
      </c>
      <c r="H272" s="169"/>
      <c r="I272" s="44" t="s">
        <v>16</v>
      </c>
      <c r="J272" s="142"/>
      <c r="K272" s="190"/>
      <c r="L272" s="191"/>
      <c r="M272" s="192"/>
      <c r="N272" s="193"/>
      <c r="O272" s="192"/>
      <c r="P272" s="193"/>
    </row>
    <row r="273" spans="1:16" s="53" customFormat="1" hidden="1" x14ac:dyDescent="0.25">
      <c r="A273" s="166" t="s">
        <v>142</v>
      </c>
      <c r="B273" s="167"/>
      <c r="C273" s="167"/>
      <c r="D273" s="168"/>
      <c r="E273" s="54"/>
      <c r="F273" s="42">
        <v>281211</v>
      </c>
      <c r="G273" s="169" t="s">
        <v>16</v>
      </c>
      <c r="H273" s="169"/>
      <c r="I273" s="44" t="s">
        <v>16</v>
      </c>
      <c r="J273" s="142"/>
      <c r="K273" s="190"/>
      <c r="L273" s="191"/>
      <c r="M273" s="192"/>
      <c r="N273" s="193"/>
      <c r="O273" s="192"/>
      <c r="P273" s="193"/>
    </row>
    <row r="274" spans="1:16" s="53" customFormat="1" hidden="1" x14ac:dyDescent="0.25">
      <c r="A274" s="166" t="s">
        <v>143</v>
      </c>
      <c r="B274" s="167"/>
      <c r="C274" s="167"/>
      <c r="D274" s="168"/>
      <c r="E274" s="54"/>
      <c r="F274" s="42">
        <v>281212</v>
      </c>
      <c r="G274" s="169" t="s">
        <v>16</v>
      </c>
      <c r="H274" s="169"/>
      <c r="I274" s="44" t="s">
        <v>16</v>
      </c>
      <c r="J274" s="142"/>
      <c r="K274" s="190"/>
      <c r="L274" s="191"/>
      <c r="M274" s="192"/>
      <c r="N274" s="193"/>
      <c r="O274" s="192"/>
      <c r="P274" s="193"/>
    </row>
    <row r="275" spans="1:16" s="53" customFormat="1" hidden="1" x14ac:dyDescent="0.25">
      <c r="A275" s="166" t="s">
        <v>144</v>
      </c>
      <c r="B275" s="167"/>
      <c r="C275" s="167"/>
      <c r="D275" s="168"/>
      <c r="E275" s="54"/>
      <c r="F275" s="42">
        <v>281220</v>
      </c>
      <c r="G275" s="169" t="s">
        <v>16</v>
      </c>
      <c r="H275" s="169"/>
      <c r="I275" s="44" t="s">
        <v>16</v>
      </c>
      <c r="J275" s="142"/>
      <c r="K275" s="190"/>
      <c r="L275" s="191"/>
      <c r="M275" s="192"/>
      <c r="N275" s="193"/>
      <c r="O275" s="192"/>
      <c r="P275" s="193"/>
    </row>
    <row r="276" spans="1:16" s="53" customFormat="1" hidden="1" x14ac:dyDescent="0.25">
      <c r="A276" s="166" t="s">
        <v>145</v>
      </c>
      <c r="B276" s="167"/>
      <c r="C276" s="167"/>
      <c r="D276" s="168"/>
      <c r="E276" s="54"/>
      <c r="F276" s="42">
        <v>281221</v>
      </c>
      <c r="G276" s="169" t="s">
        <v>16</v>
      </c>
      <c r="H276" s="169"/>
      <c r="I276" s="44" t="s">
        <v>16</v>
      </c>
      <c r="J276" s="142"/>
      <c r="K276" s="190"/>
      <c r="L276" s="191"/>
      <c r="M276" s="192"/>
      <c r="N276" s="193"/>
      <c r="O276" s="192"/>
      <c r="P276" s="193"/>
    </row>
    <row r="277" spans="1:16" s="53" customFormat="1" hidden="1" x14ac:dyDescent="0.25">
      <c r="A277" s="166" t="s">
        <v>146</v>
      </c>
      <c r="B277" s="167"/>
      <c r="C277" s="167"/>
      <c r="D277" s="168"/>
      <c r="E277" s="54"/>
      <c r="F277" s="42">
        <v>281222</v>
      </c>
      <c r="G277" s="169" t="s">
        <v>16</v>
      </c>
      <c r="H277" s="169"/>
      <c r="I277" s="44" t="s">
        <v>16</v>
      </c>
      <c r="J277" s="142"/>
      <c r="K277" s="190"/>
      <c r="L277" s="191"/>
      <c r="M277" s="192"/>
      <c r="N277" s="193"/>
      <c r="O277" s="192"/>
      <c r="P277" s="193"/>
    </row>
    <row r="278" spans="1:16" s="53" customFormat="1" hidden="1" x14ac:dyDescent="0.25">
      <c r="A278" s="166" t="s">
        <v>147</v>
      </c>
      <c r="B278" s="167"/>
      <c r="C278" s="167"/>
      <c r="D278" s="168"/>
      <c r="E278" s="54"/>
      <c r="F278" s="42">
        <v>281230</v>
      </c>
      <c r="G278" s="169" t="s">
        <v>16</v>
      </c>
      <c r="H278" s="169"/>
      <c r="I278" s="44" t="s">
        <v>16</v>
      </c>
      <c r="J278" s="142"/>
      <c r="K278" s="190"/>
      <c r="L278" s="191"/>
      <c r="M278" s="192"/>
      <c r="N278" s="193"/>
      <c r="O278" s="192"/>
      <c r="P278" s="193"/>
    </row>
    <row r="279" spans="1:16" s="53" customFormat="1" hidden="1" x14ac:dyDescent="0.25">
      <c r="A279" s="166" t="s">
        <v>148</v>
      </c>
      <c r="B279" s="167"/>
      <c r="C279" s="167"/>
      <c r="D279" s="168"/>
      <c r="E279" s="54"/>
      <c r="F279" s="42">
        <v>281800</v>
      </c>
      <c r="G279" s="169" t="s">
        <v>16</v>
      </c>
      <c r="H279" s="169"/>
      <c r="I279" s="44" t="s">
        <v>16</v>
      </c>
      <c r="J279" s="142"/>
      <c r="K279" s="190"/>
      <c r="L279" s="191"/>
      <c r="M279" s="192"/>
      <c r="N279" s="193"/>
      <c r="O279" s="192"/>
      <c r="P279" s="193"/>
    </row>
    <row r="280" spans="1:16" s="53" customFormat="1" hidden="1" x14ac:dyDescent="0.25">
      <c r="A280" s="166" t="s">
        <v>149</v>
      </c>
      <c r="B280" s="167"/>
      <c r="C280" s="167"/>
      <c r="D280" s="168"/>
      <c r="E280" s="54"/>
      <c r="F280" s="42">
        <v>281900</v>
      </c>
      <c r="G280" s="169" t="s">
        <v>16</v>
      </c>
      <c r="H280" s="169"/>
      <c r="I280" s="44" t="s">
        <v>16</v>
      </c>
      <c r="J280" s="142"/>
      <c r="K280" s="190"/>
      <c r="L280" s="191"/>
      <c r="M280" s="192"/>
      <c r="N280" s="193"/>
      <c r="O280" s="192"/>
      <c r="P280" s="193"/>
    </row>
    <row r="281" spans="1:16" s="53" customFormat="1" hidden="1" x14ac:dyDescent="0.25">
      <c r="A281" s="166" t="s">
        <v>150</v>
      </c>
      <c r="B281" s="167"/>
      <c r="C281" s="167"/>
      <c r="D281" s="168"/>
      <c r="E281" s="54"/>
      <c r="F281" s="42">
        <v>282000</v>
      </c>
      <c r="G281" s="169" t="s">
        <v>16</v>
      </c>
      <c r="H281" s="169"/>
      <c r="I281" s="44" t="s">
        <v>16</v>
      </c>
      <c r="J281" s="142"/>
      <c r="K281" s="190"/>
      <c r="L281" s="191"/>
      <c r="M281" s="192"/>
      <c r="N281" s="193"/>
      <c r="O281" s="192"/>
      <c r="P281" s="193"/>
    </row>
    <row r="282" spans="1:16" s="53" customFormat="1" hidden="1" x14ac:dyDescent="0.25">
      <c r="A282" s="166" t="s">
        <v>151</v>
      </c>
      <c r="B282" s="167"/>
      <c r="C282" s="167"/>
      <c r="D282" s="168"/>
      <c r="E282" s="54"/>
      <c r="F282" s="42">
        <v>282100</v>
      </c>
      <c r="G282" s="169" t="s">
        <v>16</v>
      </c>
      <c r="H282" s="169"/>
      <c r="I282" s="44" t="s">
        <v>16</v>
      </c>
      <c r="J282" s="142"/>
      <c r="K282" s="190"/>
      <c r="L282" s="191"/>
      <c r="M282" s="192"/>
      <c r="N282" s="193"/>
      <c r="O282" s="192"/>
      <c r="P282" s="193"/>
    </row>
    <row r="283" spans="1:16" s="53" customFormat="1" hidden="1" x14ac:dyDescent="0.25">
      <c r="A283" s="174" t="s">
        <v>152</v>
      </c>
      <c r="B283" s="175"/>
      <c r="C283" s="175"/>
      <c r="D283" s="176"/>
      <c r="E283" s="36"/>
      <c r="F283" s="37">
        <v>290000</v>
      </c>
      <c r="G283" s="177" t="s">
        <v>16</v>
      </c>
      <c r="H283" s="177"/>
      <c r="I283" s="38" t="s">
        <v>16</v>
      </c>
      <c r="J283" s="141"/>
      <c r="K283" s="194"/>
      <c r="L283" s="195"/>
      <c r="M283" s="199"/>
      <c r="N283" s="200"/>
      <c r="O283" s="199"/>
      <c r="P283" s="200"/>
    </row>
    <row r="284" spans="1:16" s="53" customFormat="1" hidden="1" x14ac:dyDescent="0.25">
      <c r="A284" s="166" t="s">
        <v>153</v>
      </c>
      <c r="B284" s="167"/>
      <c r="C284" s="167"/>
      <c r="D284" s="168"/>
      <c r="E284" s="54"/>
      <c r="F284" s="42">
        <v>292220</v>
      </c>
      <c r="G284" s="169" t="s">
        <v>16</v>
      </c>
      <c r="H284" s="169"/>
      <c r="I284" s="44" t="s">
        <v>16</v>
      </c>
      <c r="J284" s="142"/>
      <c r="K284" s="190"/>
      <c r="L284" s="191"/>
      <c r="M284" s="192"/>
      <c r="N284" s="193"/>
      <c r="O284" s="192"/>
      <c r="P284" s="193"/>
    </row>
    <row r="285" spans="1:16" s="53" customFormat="1" hidden="1" x14ac:dyDescent="0.25">
      <c r="A285" s="166" t="s">
        <v>154</v>
      </c>
      <c r="B285" s="167"/>
      <c r="C285" s="167"/>
      <c r="D285" s="168"/>
      <c r="E285" s="54"/>
      <c r="F285" s="42">
        <v>300000</v>
      </c>
      <c r="G285" s="169" t="s">
        <v>16</v>
      </c>
      <c r="H285" s="169"/>
      <c r="I285" s="44" t="s">
        <v>16</v>
      </c>
      <c r="J285" s="142"/>
      <c r="K285" s="190"/>
      <c r="L285" s="191"/>
      <c r="M285" s="192"/>
      <c r="N285" s="193"/>
      <c r="O285" s="192"/>
      <c r="P285" s="193"/>
    </row>
    <row r="286" spans="1:16" s="53" customFormat="1" hidden="1" x14ac:dyDescent="0.25">
      <c r="A286" s="166" t="s">
        <v>155</v>
      </c>
      <c r="B286" s="167"/>
      <c r="C286" s="167"/>
      <c r="D286" s="168"/>
      <c r="E286" s="54"/>
      <c r="F286" s="42">
        <v>300000</v>
      </c>
      <c r="G286" s="169" t="s">
        <v>16</v>
      </c>
      <c r="H286" s="169"/>
      <c r="I286" s="44" t="s">
        <v>16</v>
      </c>
      <c r="J286" s="142"/>
      <c r="K286" s="190"/>
      <c r="L286" s="191"/>
      <c r="M286" s="192"/>
      <c r="N286" s="193"/>
      <c r="O286" s="192"/>
      <c r="P286" s="193"/>
    </row>
    <row r="287" spans="1:16" s="53" customFormat="1" hidden="1" x14ac:dyDescent="0.25">
      <c r="A287" s="166" t="s">
        <v>156</v>
      </c>
      <c r="B287" s="167"/>
      <c r="C287" s="167"/>
      <c r="D287" s="168"/>
      <c r="E287" s="54"/>
      <c r="F287" s="42">
        <v>319000</v>
      </c>
      <c r="G287" s="169" t="s">
        <v>16</v>
      </c>
      <c r="H287" s="169"/>
      <c r="I287" s="44" t="s">
        <v>16</v>
      </c>
      <c r="J287" s="142"/>
      <c r="K287" s="190"/>
      <c r="L287" s="191"/>
      <c r="M287" s="192"/>
      <c r="N287" s="193"/>
      <c r="O287" s="192"/>
      <c r="P287" s="193"/>
    </row>
    <row r="288" spans="1:16" s="53" customFormat="1" hidden="1" x14ac:dyDescent="0.25">
      <c r="A288" s="166" t="s">
        <v>157</v>
      </c>
      <c r="B288" s="167"/>
      <c r="C288" s="167"/>
      <c r="D288" s="168"/>
      <c r="E288" s="54"/>
      <c r="F288" s="42">
        <v>350000</v>
      </c>
      <c r="G288" s="169" t="s">
        <v>16</v>
      </c>
      <c r="H288" s="169"/>
      <c r="I288" s="44" t="s">
        <v>16</v>
      </c>
      <c r="J288" s="142"/>
      <c r="K288" s="190"/>
      <c r="L288" s="191"/>
      <c r="M288" s="192"/>
      <c r="N288" s="193"/>
      <c r="O288" s="192"/>
      <c r="P288" s="193"/>
    </row>
    <row r="289" spans="1:16" s="53" customFormat="1" hidden="1" x14ac:dyDescent="0.25">
      <c r="A289" s="174" t="s">
        <v>214</v>
      </c>
      <c r="B289" s="175"/>
      <c r="C289" s="175"/>
      <c r="D289" s="176"/>
      <c r="E289" s="36"/>
      <c r="F289" s="37">
        <v>310000</v>
      </c>
      <c r="G289" s="177" t="s">
        <v>16</v>
      </c>
      <c r="H289" s="177"/>
      <c r="I289" s="38" t="s">
        <v>16</v>
      </c>
      <c r="J289" s="141">
        <f>SUM(J290:J319)</f>
        <v>0</v>
      </c>
      <c r="K289" s="194">
        <f>SUM(K290:L319)</f>
        <v>0</v>
      </c>
      <c r="L289" s="195"/>
      <c r="M289" s="194">
        <f t="shared" ref="M289" si="68">SUM(M290:N319)</f>
        <v>0</v>
      </c>
      <c r="N289" s="195"/>
      <c r="O289" s="194">
        <f t="shared" ref="O289" si="69">SUM(O290:P319)</f>
        <v>0</v>
      </c>
      <c r="P289" s="195"/>
    </row>
    <row r="290" spans="1:16" s="53" customFormat="1" hidden="1" x14ac:dyDescent="0.25">
      <c r="A290" s="166" t="s">
        <v>159</v>
      </c>
      <c r="B290" s="167"/>
      <c r="C290" s="167"/>
      <c r="D290" s="168"/>
      <c r="E290" s="54"/>
      <c r="F290" s="42">
        <v>311000</v>
      </c>
      <c r="G290" s="169" t="s">
        <v>16</v>
      </c>
      <c r="H290" s="169"/>
      <c r="I290" s="44" t="s">
        <v>16</v>
      </c>
      <c r="J290" s="142"/>
      <c r="K290" s="190"/>
      <c r="L290" s="191"/>
      <c r="M290" s="192"/>
      <c r="N290" s="193"/>
      <c r="O290" s="192"/>
      <c r="P290" s="193"/>
    </row>
    <row r="291" spans="1:16" s="53" customFormat="1" hidden="1" x14ac:dyDescent="0.25">
      <c r="A291" s="166" t="s">
        <v>160</v>
      </c>
      <c r="B291" s="167"/>
      <c r="C291" s="167"/>
      <c r="D291" s="168"/>
      <c r="E291" s="54"/>
      <c r="F291" s="42">
        <v>311100</v>
      </c>
      <c r="G291" s="169" t="s">
        <v>16</v>
      </c>
      <c r="H291" s="169"/>
      <c r="I291" s="44" t="s">
        <v>16</v>
      </c>
      <c r="J291" s="142"/>
      <c r="K291" s="190"/>
      <c r="L291" s="191"/>
      <c r="M291" s="192"/>
      <c r="N291" s="193"/>
      <c r="O291" s="192"/>
      <c r="P291" s="193"/>
    </row>
    <row r="292" spans="1:16" s="53" customFormat="1" hidden="1" x14ac:dyDescent="0.25">
      <c r="A292" s="166" t="s">
        <v>161</v>
      </c>
      <c r="B292" s="167"/>
      <c r="C292" s="167"/>
      <c r="D292" s="168"/>
      <c r="E292" s="54"/>
      <c r="F292" s="42">
        <v>311110</v>
      </c>
      <c r="G292" s="169" t="s">
        <v>16</v>
      </c>
      <c r="H292" s="169"/>
      <c r="I292" s="44" t="s">
        <v>16</v>
      </c>
      <c r="J292" s="142"/>
      <c r="K292" s="190"/>
      <c r="L292" s="191"/>
      <c r="M292" s="192"/>
      <c r="N292" s="193"/>
      <c r="O292" s="192"/>
      <c r="P292" s="193"/>
    </row>
    <row r="293" spans="1:16" s="53" customFormat="1" hidden="1" x14ac:dyDescent="0.25">
      <c r="A293" s="166" t="s">
        <v>162</v>
      </c>
      <c r="B293" s="167"/>
      <c r="C293" s="167"/>
      <c r="D293" s="168"/>
      <c r="E293" s="54"/>
      <c r="F293" s="42">
        <v>311120</v>
      </c>
      <c r="G293" s="169" t="s">
        <v>16</v>
      </c>
      <c r="H293" s="169"/>
      <c r="I293" s="44" t="s">
        <v>16</v>
      </c>
      <c r="J293" s="142"/>
      <c r="K293" s="190"/>
      <c r="L293" s="191"/>
      <c r="M293" s="192"/>
      <c r="N293" s="193"/>
      <c r="O293" s="192"/>
      <c r="P293" s="193"/>
    </row>
    <row r="294" spans="1:16" s="53" customFormat="1" hidden="1" x14ac:dyDescent="0.25">
      <c r="A294" s="166" t="s">
        <v>163</v>
      </c>
      <c r="B294" s="167"/>
      <c r="C294" s="167"/>
      <c r="D294" s="168"/>
      <c r="E294" s="54"/>
      <c r="F294" s="42">
        <v>311210</v>
      </c>
      <c r="G294" s="169" t="s">
        <v>16</v>
      </c>
      <c r="H294" s="169"/>
      <c r="I294" s="44" t="s">
        <v>16</v>
      </c>
      <c r="J294" s="142"/>
      <c r="K294" s="190"/>
      <c r="L294" s="191"/>
      <c r="M294" s="192"/>
      <c r="N294" s="193"/>
      <c r="O294" s="192"/>
      <c r="P294" s="193"/>
    </row>
    <row r="295" spans="1:16" s="53" customFormat="1" hidden="1" x14ac:dyDescent="0.25">
      <c r="A295" s="166" t="s">
        <v>164</v>
      </c>
      <c r="B295" s="167"/>
      <c r="C295" s="167"/>
      <c r="D295" s="168"/>
      <c r="E295" s="54"/>
      <c r="F295" s="42">
        <v>312120</v>
      </c>
      <c r="G295" s="169" t="s">
        <v>16</v>
      </c>
      <c r="H295" s="169"/>
      <c r="I295" s="44" t="s">
        <v>16</v>
      </c>
      <c r="J295" s="142"/>
      <c r="K295" s="190"/>
      <c r="L295" s="191"/>
      <c r="M295" s="192"/>
      <c r="N295" s="193"/>
      <c r="O295" s="192"/>
      <c r="P295" s="193"/>
    </row>
    <row r="296" spans="1:16" s="53" customFormat="1" hidden="1" x14ac:dyDescent="0.25">
      <c r="A296" s="166" t="s">
        <v>165</v>
      </c>
      <c r="B296" s="167"/>
      <c r="C296" s="167"/>
      <c r="D296" s="168"/>
      <c r="E296" s="54"/>
      <c r="F296" s="42">
        <v>313000</v>
      </c>
      <c r="G296" s="169" t="s">
        <v>16</v>
      </c>
      <c r="H296" s="169"/>
      <c r="I296" s="44" t="s">
        <v>16</v>
      </c>
      <c r="J296" s="142"/>
      <c r="K296" s="190"/>
      <c r="L296" s="191"/>
      <c r="M296" s="192"/>
      <c r="N296" s="193"/>
      <c r="O296" s="192"/>
      <c r="P296" s="193"/>
    </row>
    <row r="297" spans="1:16" s="53" customFormat="1" hidden="1" x14ac:dyDescent="0.25">
      <c r="A297" s="166" t="s">
        <v>166</v>
      </c>
      <c r="B297" s="167"/>
      <c r="C297" s="167"/>
      <c r="D297" s="168"/>
      <c r="E297" s="54"/>
      <c r="F297" s="42">
        <v>313100</v>
      </c>
      <c r="G297" s="169" t="s">
        <v>16</v>
      </c>
      <c r="H297" s="169"/>
      <c r="I297" s="44" t="s">
        <v>16</v>
      </c>
      <c r="J297" s="142"/>
      <c r="K297" s="190"/>
      <c r="L297" s="191"/>
      <c r="M297" s="192"/>
      <c r="N297" s="193"/>
      <c r="O297" s="192"/>
      <c r="P297" s="193"/>
    </row>
    <row r="298" spans="1:16" s="53" customFormat="1" hidden="1" x14ac:dyDescent="0.25">
      <c r="A298" s="166" t="s">
        <v>167</v>
      </c>
      <c r="B298" s="167"/>
      <c r="C298" s="167"/>
      <c r="D298" s="168"/>
      <c r="E298" s="54"/>
      <c r="F298" s="42">
        <v>313110</v>
      </c>
      <c r="G298" s="169" t="s">
        <v>16</v>
      </c>
      <c r="H298" s="169"/>
      <c r="I298" s="44" t="s">
        <v>16</v>
      </c>
      <c r="J298" s="142"/>
      <c r="K298" s="190"/>
      <c r="L298" s="191"/>
      <c r="M298" s="192"/>
      <c r="N298" s="193"/>
      <c r="O298" s="192"/>
      <c r="P298" s="193"/>
    </row>
    <row r="299" spans="1:16" s="53" customFormat="1" hidden="1" x14ac:dyDescent="0.25">
      <c r="A299" s="166" t="s">
        <v>168</v>
      </c>
      <c r="B299" s="167"/>
      <c r="C299" s="167"/>
      <c r="D299" s="168"/>
      <c r="E299" s="54"/>
      <c r="F299" s="42">
        <v>313120</v>
      </c>
      <c r="G299" s="169" t="s">
        <v>16</v>
      </c>
      <c r="H299" s="169"/>
      <c r="I299" s="44" t="s">
        <v>16</v>
      </c>
      <c r="J299" s="142"/>
      <c r="K299" s="190"/>
      <c r="L299" s="191"/>
      <c r="M299" s="192"/>
      <c r="N299" s="193"/>
      <c r="O299" s="192"/>
      <c r="P299" s="193"/>
    </row>
    <row r="300" spans="1:16" s="53" customFormat="1" hidden="1" x14ac:dyDescent="0.25">
      <c r="A300" s="166" t="s">
        <v>169</v>
      </c>
      <c r="B300" s="167"/>
      <c r="C300" s="167"/>
      <c r="D300" s="168"/>
      <c r="E300" s="54"/>
      <c r="F300" s="42">
        <v>313200</v>
      </c>
      <c r="G300" s="169" t="s">
        <v>16</v>
      </c>
      <c r="H300" s="169"/>
      <c r="I300" s="44" t="s">
        <v>16</v>
      </c>
      <c r="J300" s="142"/>
      <c r="K300" s="190"/>
      <c r="L300" s="191"/>
      <c r="M300" s="192"/>
      <c r="N300" s="193"/>
      <c r="O300" s="192"/>
      <c r="P300" s="193"/>
    </row>
    <row r="301" spans="1:16" s="53" customFormat="1" hidden="1" x14ac:dyDescent="0.25">
      <c r="A301" s="166" t="s">
        <v>170</v>
      </c>
      <c r="B301" s="167"/>
      <c r="C301" s="167"/>
      <c r="D301" s="168"/>
      <c r="E301" s="54"/>
      <c r="F301" s="42">
        <v>313210</v>
      </c>
      <c r="G301" s="169" t="s">
        <v>16</v>
      </c>
      <c r="H301" s="169"/>
      <c r="I301" s="44" t="s">
        <v>16</v>
      </c>
      <c r="J301" s="142"/>
      <c r="K301" s="190"/>
      <c r="L301" s="191"/>
      <c r="M301" s="192"/>
      <c r="N301" s="193"/>
      <c r="O301" s="192"/>
      <c r="P301" s="193"/>
    </row>
    <row r="302" spans="1:16" s="53" customFormat="1" hidden="1" x14ac:dyDescent="0.25">
      <c r="A302" s="166" t="s">
        <v>171</v>
      </c>
      <c r="B302" s="167"/>
      <c r="C302" s="167"/>
      <c r="D302" s="168"/>
      <c r="E302" s="54"/>
      <c r="F302" s="42">
        <v>314000</v>
      </c>
      <c r="G302" s="169" t="s">
        <v>16</v>
      </c>
      <c r="H302" s="169"/>
      <c r="I302" s="44" t="s">
        <v>16</v>
      </c>
      <c r="J302" s="142"/>
      <c r="K302" s="190"/>
      <c r="L302" s="191"/>
      <c r="M302" s="192"/>
      <c r="N302" s="193"/>
      <c r="O302" s="192"/>
      <c r="P302" s="193"/>
    </row>
    <row r="303" spans="1:16" s="53" customFormat="1" hidden="1" x14ac:dyDescent="0.25">
      <c r="A303" s="166" t="s">
        <v>172</v>
      </c>
      <c r="B303" s="167"/>
      <c r="C303" s="167"/>
      <c r="D303" s="168"/>
      <c r="E303" s="54"/>
      <c r="F303" s="42">
        <v>314110</v>
      </c>
      <c r="G303" s="169" t="s">
        <v>16</v>
      </c>
      <c r="H303" s="169"/>
      <c r="I303" s="44" t="s">
        <v>16</v>
      </c>
      <c r="J303" s="142"/>
      <c r="K303" s="190"/>
      <c r="L303" s="191"/>
      <c r="M303" s="192"/>
      <c r="N303" s="193"/>
      <c r="O303" s="192"/>
      <c r="P303" s="193"/>
    </row>
    <row r="304" spans="1:16" s="53" customFormat="1" hidden="1" x14ac:dyDescent="0.25">
      <c r="A304" s="166" t="s">
        <v>173</v>
      </c>
      <c r="B304" s="167"/>
      <c r="C304" s="167"/>
      <c r="D304" s="168"/>
      <c r="E304" s="54"/>
      <c r="F304" s="42">
        <v>314120</v>
      </c>
      <c r="G304" s="169" t="s">
        <v>16</v>
      </c>
      <c r="H304" s="169"/>
      <c r="I304" s="44" t="s">
        <v>16</v>
      </c>
      <c r="J304" s="142"/>
      <c r="K304" s="190"/>
      <c r="L304" s="191"/>
      <c r="M304" s="192"/>
      <c r="N304" s="193"/>
      <c r="O304" s="192"/>
      <c r="P304" s="193"/>
    </row>
    <row r="305" spans="1:16" s="53" customFormat="1" hidden="1" x14ac:dyDescent="0.25">
      <c r="A305" s="166" t="s">
        <v>174</v>
      </c>
      <c r="B305" s="167"/>
      <c r="C305" s="167"/>
      <c r="D305" s="168"/>
      <c r="E305" s="54"/>
      <c r="F305" s="42">
        <v>314200</v>
      </c>
      <c r="G305" s="169" t="s">
        <v>16</v>
      </c>
      <c r="H305" s="169"/>
      <c r="I305" s="44" t="s">
        <v>16</v>
      </c>
      <c r="J305" s="142"/>
      <c r="K305" s="190"/>
      <c r="L305" s="191"/>
      <c r="M305" s="192"/>
      <c r="N305" s="193"/>
      <c r="O305" s="192"/>
      <c r="P305" s="193"/>
    </row>
    <row r="306" spans="1:16" s="53" customFormat="1" hidden="1" x14ac:dyDescent="0.25">
      <c r="A306" s="166" t="s">
        <v>175</v>
      </c>
      <c r="B306" s="167"/>
      <c r="C306" s="167"/>
      <c r="D306" s="168"/>
      <c r="E306" s="54"/>
      <c r="F306" s="42">
        <v>315000</v>
      </c>
      <c r="G306" s="169" t="s">
        <v>16</v>
      </c>
      <c r="H306" s="169"/>
      <c r="I306" s="44" t="s">
        <v>16</v>
      </c>
      <c r="J306" s="142"/>
      <c r="K306" s="190"/>
      <c r="L306" s="191"/>
      <c r="M306" s="192"/>
      <c r="N306" s="193"/>
      <c r="O306" s="192"/>
      <c r="P306" s="193"/>
    </row>
    <row r="307" spans="1:16" s="53" customFormat="1" hidden="1" x14ac:dyDescent="0.25">
      <c r="A307" s="166" t="s">
        <v>176</v>
      </c>
      <c r="B307" s="167"/>
      <c r="C307" s="167"/>
      <c r="D307" s="168"/>
      <c r="E307" s="54"/>
      <c r="F307" s="49">
        <v>315110</v>
      </c>
      <c r="G307" s="169" t="s">
        <v>16</v>
      </c>
      <c r="H307" s="169"/>
      <c r="I307" s="44" t="s">
        <v>16</v>
      </c>
      <c r="J307" s="142"/>
      <c r="K307" s="190"/>
      <c r="L307" s="191"/>
      <c r="M307" s="192"/>
      <c r="N307" s="193"/>
      <c r="O307" s="192"/>
      <c r="P307" s="193"/>
    </row>
    <row r="308" spans="1:16" s="53" customFormat="1" hidden="1" x14ac:dyDescent="0.25">
      <c r="A308" s="166" t="s">
        <v>177</v>
      </c>
      <c r="B308" s="167"/>
      <c r="C308" s="167"/>
      <c r="D308" s="168"/>
      <c r="E308" s="54"/>
      <c r="F308" s="49">
        <v>315120</v>
      </c>
      <c r="G308" s="169" t="s">
        <v>16</v>
      </c>
      <c r="H308" s="169"/>
      <c r="I308" s="44" t="s">
        <v>16</v>
      </c>
      <c r="J308" s="142"/>
      <c r="K308" s="190"/>
      <c r="L308" s="191"/>
      <c r="M308" s="192"/>
      <c r="N308" s="193"/>
      <c r="O308" s="192"/>
      <c r="P308" s="193"/>
    </row>
    <row r="309" spans="1:16" s="53" customFormat="1" hidden="1" x14ac:dyDescent="0.25">
      <c r="A309" s="166" t="s">
        <v>178</v>
      </c>
      <c r="B309" s="167"/>
      <c r="C309" s="167"/>
      <c r="D309" s="168"/>
      <c r="E309" s="54"/>
      <c r="F309" s="49">
        <v>316000</v>
      </c>
      <c r="G309" s="169" t="s">
        <v>16</v>
      </c>
      <c r="H309" s="169"/>
      <c r="I309" s="44" t="s">
        <v>16</v>
      </c>
      <c r="J309" s="142"/>
      <c r="K309" s="190"/>
      <c r="L309" s="191"/>
      <c r="M309" s="192"/>
      <c r="N309" s="193"/>
      <c r="O309" s="192"/>
      <c r="P309" s="193"/>
    </row>
    <row r="310" spans="1:16" s="53" customFormat="1" hidden="1" x14ac:dyDescent="0.25">
      <c r="A310" s="166" t="s">
        <v>179</v>
      </c>
      <c r="B310" s="167"/>
      <c r="C310" s="167"/>
      <c r="D310" s="168"/>
      <c r="E310" s="54"/>
      <c r="F310" s="42">
        <v>316110</v>
      </c>
      <c r="G310" s="169" t="s">
        <v>16</v>
      </c>
      <c r="H310" s="169"/>
      <c r="I310" s="44" t="s">
        <v>16</v>
      </c>
      <c r="J310" s="142"/>
      <c r="K310" s="190"/>
      <c r="L310" s="191"/>
      <c r="M310" s="192"/>
      <c r="N310" s="193"/>
      <c r="O310" s="192"/>
      <c r="P310" s="193"/>
    </row>
    <row r="311" spans="1:16" s="53" customFormat="1" hidden="1" x14ac:dyDescent="0.25">
      <c r="A311" s="166" t="s">
        <v>180</v>
      </c>
      <c r="B311" s="167"/>
      <c r="C311" s="167"/>
      <c r="D311" s="168"/>
      <c r="E311" s="54"/>
      <c r="F311" s="49">
        <v>316120</v>
      </c>
      <c r="G311" s="169" t="s">
        <v>16</v>
      </c>
      <c r="H311" s="169"/>
      <c r="I311" s="44" t="s">
        <v>16</v>
      </c>
      <c r="J311" s="142"/>
      <c r="K311" s="190"/>
      <c r="L311" s="191"/>
      <c r="M311" s="192"/>
      <c r="N311" s="193"/>
      <c r="O311" s="192"/>
      <c r="P311" s="193"/>
    </row>
    <row r="312" spans="1:16" s="53" customFormat="1" hidden="1" x14ac:dyDescent="0.25">
      <c r="A312" s="166" t="s">
        <v>181</v>
      </c>
      <c r="B312" s="167"/>
      <c r="C312" s="167"/>
      <c r="D312" s="168"/>
      <c r="E312" s="54"/>
      <c r="F312" s="42">
        <v>316210</v>
      </c>
      <c r="G312" s="169" t="s">
        <v>16</v>
      </c>
      <c r="H312" s="169"/>
      <c r="I312" s="44" t="s">
        <v>16</v>
      </c>
      <c r="J312" s="142"/>
      <c r="K312" s="190"/>
      <c r="L312" s="191"/>
      <c r="M312" s="192"/>
      <c r="N312" s="193"/>
      <c r="O312" s="192"/>
      <c r="P312" s="193"/>
    </row>
    <row r="313" spans="1:16" s="53" customFormat="1" hidden="1" x14ac:dyDescent="0.25">
      <c r="A313" s="166" t="s">
        <v>182</v>
      </c>
      <c r="B313" s="167"/>
      <c r="C313" s="167"/>
      <c r="D313" s="168"/>
      <c r="E313" s="54"/>
      <c r="F313" s="42">
        <v>317000</v>
      </c>
      <c r="G313" s="169" t="s">
        <v>16</v>
      </c>
      <c r="H313" s="169"/>
      <c r="I313" s="44" t="s">
        <v>16</v>
      </c>
      <c r="J313" s="142"/>
      <c r="K313" s="190"/>
      <c r="L313" s="191"/>
      <c r="M313" s="192"/>
      <c r="N313" s="193"/>
      <c r="O313" s="192"/>
      <c r="P313" s="193"/>
    </row>
    <row r="314" spans="1:16" s="53" customFormat="1" hidden="1" x14ac:dyDescent="0.25">
      <c r="A314" s="166" t="s">
        <v>183</v>
      </c>
      <c r="B314" s="167"/>
      <c r="C314" s="167"/>
      <c r="D314" s="168"/>
      <c r="E314" s="54"/>
      <c r="F314" s="42">
        <v>318000</v>
      </c>
      <c r="G314" s="169" t="s">
        <v>16</v>
      </c>
      <c r="H314" s="169"/>
      <c r="I314" s="44" t="s">
        <v>16</v>
      </c>
      <c r="J314" s="142"/>
      <c r="K314" s="190"/>
      <c r="L314" s="191"/>
      <c r="M314" s="192"/>
      <c r="N314" s="193"/>
      <c r="O314" s="192"/>
      <c r="P314" s="193"/>
    </row>
    <row r="315" spans="1:16" s="53" customFormat="1" hidden="1" x14ac:dyDescent="0.25">
      <c r="A315" s="166" t="s">
        <v>184</v>
      </c>
      <c r="B315" s="167"/>
      <c r="C315" s="167"/>
      <c r="D315" s="168"/>
      <c r="E315" s="54"/>
      <c r="F315" s="49">
        <v>318110</v>
      </c>
      <c r="G315" s="169" t="s">
        <v>16</v>
      </c>
      <c r="H315" s="169"/>
      <c r="I315" s="44" t="s">
        <v>16</v>
      </c>
      <c r="J315" s="142"/>
      <c r="K315" s="190"/>
      <c r="L315" s="191"/>
      <c r="M315" s="192"/>
      <c r="N315" s="193"/>
      <c r="O315" s="192"/>
      <c r="P315" s="193"/>
    </row>
    <row r="316" spans="1:16" s="53" customFormat="1" hidden="1" x14ac:dyDescent="0.25">
      <c r="A316" s="166" t="s">
        <v>185</v>
      </c>
      <c r="B316" s="167"/>
      <c r="C316" s="167"/>
      <c r="D316" s="168"/>
      <c r="E316" s="54"/>
      <c r="F316" s="42">
        <v>318120</v>
      </c>
      <c r="G316" s="169" t="s">
        <v>16</v>
      </c>
      <c r="H316" s="169"/>
      <c r="I316" s="44" t="s">
        <v>16</v>
      </c>
      <c r="J316" s="142"/>
      <c r="K316" s="190"/>
      <c r="L316" s="191"/>
      <c r="M316" s="192"/>
      <c r="N316" s="193"/>
      <c r="O316" s="192"/>
      <c r="P316" s="193"/>
    </row>
    <row r="317" spans="1:16" s="53" customFormat="1" hidden="1" x14ac:dyDescent="0.25">
      <c r="A317" s="166" t="s">
        <v>186</v>
      </c>
      <c r="B317" s="167"/>
      <c r="C317" s="167"/>
      <c r="D317" s="168"/>
      <c r="E317" s="54"/>
      <c r="F317" s="42">
        <v>319000</v>
      </c>
      <c r="G317" s="169" t="s">
        <v>16</v>
      </c>
      <c r="H317" s="169"/>
      <c r="I317" s="44" t="s">
        <v>16</v>
      </c>
      <c r="J317" s="142"/>
      <c r="K317" s="190"/>
      <c r="L317" s="191"/>
      <c r="M317" s="192"/>
      <c r="N317" s="193"/>
      <c r="O317" s="192"/>
      <c r="P317" s="193"/>
    </row>
    <row r="318" spans="1:16" s="53" customFormat="1" hidden="1" x14ac:dyDescent="0.25">
      <c r="A318" s="166" t="s">
        <v>187</v>
      </c>
      <c r="B318" s="167"/>
      <c r="C318" s="167"/>
      <c r="D318" s="168"/>
      <c r="E318" s="54"/>
      <c r="F318" s="42">
        <v>319100</v>
      </c>
      <c r="G318" s="169" t="s">
        <v>16</v>
      </c>
      <c r="H318" s="169"/>
      <c r="I318" s="44" t="s">
        <v>16</v>
      </c>
      <c r="J318" s="142"/>
      <c r="K318" s="190"/>
      <c r="L318" s="191"/>
      <c r="M318" s="192"/>
      <c r="N318" s="193"/>
      <c r="O318" s="192"/>
      <c r="P318" s="193"/>
    </row>
    <row r="319" spans="1:16" s="53" customFormat="1" hidden="1" x14ac:dyDescent="0.25">
      <c r="A319" s="166" t="s">
        <v>188</v>
      </c>
      <c r="B319" s="167"/>
      <c r="C319" s="167"/>
      <c r="D319" s="168"/>
      <c r="E319" s="54"/>
      <c r="F319" s="42">
        <v>319200</v>
      </c>
      <c r="G319" s="169" t="s">
        <v>16</v>
      </c>
      <c r="H319" s="169"/>
      <c r="I319" s="44" t="s">
        <v>16</v>
      </c>
      <c r="J319" s="142"/>
      <c r="K319" s="190"/>
      <c r="L319" s="191"/>
      <c r="M319" s="192"/>
      <c r="N319" s="193"/>
      <c r="O319" s="192"/>
      <c r="P319" s="193"/>
    </row>
    <row r="320" spans="1:16" s="53" customFormat="1" hidden="1" x14ac:dyDescent="0.25">
      <c r="A320" s="174" t="s">
        <v>189</v>
      </c>
      <c r="B320" s="175"/>
      <c r="C320" s="175"/>
      <c r="D320" s="176"/>
      <c r="E320" s="36"/>
      <c r="F320" s="51">
        <v>330000</v>
      </c>
      <c r="G320" s="177" t="s">
        <v>16</v>
      </c>
      <c r="H320" s="177"/>
      <c r="I320" s="38" t="s">
        <v>16</v>
      </c>
      <c r="J320" s="141">
        <f>SUM(J321:J340)</f>
        <v>0</v>
      </c>
      <c r="K320" s="194">
        <f>SUM(K321:L340)</f>
        <v>0</v>
      </c>
      <c r="L320" s="195"/>
      <c r="M320" s="194">
        <f t="shared" ref="M320" si="70">SUM(M321:N340)</f>
        <v>0</v>
      </c>
      <c r="N320" s="195"/>
      <c r="O320" s="194">
        <f t="shared" ref="O320" si="71">SUM(O321:P340)</f>
        <v>0</v>
      </c>
      <c r="P320" s="195"/>
    </row>
    <row r="321" spans="1:16" s="53" customFormat="1" hidden="1" x14ac:dyDescent="0.25">
      <c r="A321" s="166" t="s">
        <v>190</v>
      </c>
      <c r="B321" s="167"/>
      <c r="C321" s="167"/>
      <c r="D321" s="168"/>
      <c r="E321" s="54"/>
      <c r="F321" s="42">
        <v>331000</v>
      </c>
      <c r="G321" s="169" t="s">
        <v>16</v>
      </c>
      <c r="H321" s="169"/>
      <c r="I321" s="44" t="s">
        <v>16</v>
      </c>
      <c r="J321" s="142"/>
      <c r="K321" s="190"/>
      <c r="L321" s="191"/>
      <c r="M321" s="192"/>
      <c r="N321" s="193"/>
      <c r="O321" s="192"/>
      <c r="P321" s="193"/>
    </row>
    <row r="322" spans="1:16" s="53" customFormat="1" hidden="1" x14ac:dyDescent="0.25">
      <c r="A322" s="166" t="s">
        <v>191</v>
      </c>
      <c r="B322" s="167"/>
      <c r="C322" s="167"/>
      <c r="D322" s="168"/>
      <c r="E322" s="54"/>
      <c r="F322" s="42">
        <v>331110</v>
      </c>
      <c r="G322" s="169" t="s">
        <v>16</v>
      </c>
      <c r="H322" s="169"/>
      <c r="I322" s="44" t="s">
        <v>16</v>
      </c>
      <c r="J322" s="142"/>
      <c r="K322" s="190"/>
      <c r="L322" s="191"/>
      <c r="M322" s="192"/>
      <c r="N322" s="193"/>
      <c r="O322" s="192"/>
      <c r="P322" s="193"/>
    </row>
    <row r="323" spans="1:16" s="53" customFormat="1" hidden="1" x14ac:dyDescent="0.25">
      <c r="A323" s="166" t="s">
        <v>192</v>
      </c>
      <c r="B323" s="167"/>
      <c r="C323" s="167"/>
      <c r="D323" s="168"/>
      <c r="E323" s="54"/>
      <c r="F323" s="49">
        <v>331210</v>
      </c>
      <c r="G323" s="169" t="s">
        <v>16</v>
      </c>
      <c r="H323" s="169"/>
      <c r="I323" s="44" t="s">
        <v>16</v>
      </c>
      <c r="J323" s="142"/>
      <c r="K323" s="190"/>
      <c r="L323" s="191"/>
      <c r="M323" s="192"/>
      <c r="N323" s="193"/>
      <c r="O323" s="192"/>
      <c r="P323" s="193"/>
    </row>
    <row r="324" spans="1:16" s="53" customFormat="1" hidden="1" x14ac:dyDescent="0.25">
      <c r="A324" s="166" t="s">
        <v>193</v>
      </c>
      <c r="B324" s="167"/>
      <c r="C324" s="167"/>
      <c r="D324" s="168"/>
      <c r="E324" s="54"/>
      <c r="F324" s="49">
        <v>332000</v>
      </c>
      <c r="G324" s="169" t="s">
        <v>16</v>
      </c>
      <c r="H324" s="169"/>
      <c r="I324" s="44" t="s">
        <v>16</v>
      </c>
      <c r="J324" s="142"/>
      <c r="K324" s="190"/>
      <c r="L324" s="191"/>
      <c r="M324" s="192"/>
      <c r="N324" s="193"/>
      <c r="O324" s="192"/>
      <c r="P324" s="193"/>
    </row>
    <row r="325" spans="1:16" s="53" customFormat="1" hidden="1" x14ac:dyDescent="0.25">
      <c r="A325" s="166" t="s">
        <v>194</v>
      </c>
      <c r="B325" s="167"/>
      <c r="C325" s="167"/>
      <c r="D325" s="168"/>
      <c r="E325" s="54"/>
      <c r="F325" s="49">
        <v>332110</v>
      </c>
      <c r="G325" s="169" t="s">
        <v>16</v>
      </c>
      <c r="H325" s="169"/>
      <c r="I325" s="44" t="s">
        <v>16</v>
      </c>
      <c r="J325" s="142"/>
      <c r="K325" s="190"/>
      <c r="L325" s="191"/>
      <c r="M325" s="192"/>
      <c r="N325" s="193"/>
      <c r="O325" s="192"/>
      <c r="P325" s="193"/>
    </row>
    <row r="326" spans="1:16" s="53" customFormat="1" hidden="1" x14ac:dyDescent="0.25">
      <c r="A326" s="166" t="s">
        <v>195</v>
      </c>
      <c r="B326" s="167"/>
      <c r="C326" s="167"/>
      <c r="D326" s="168"/>
      <c r="E326" s="54"/>
      <c r="F326" s="42">
        <v>332210</v>
      </c>
      <c r="G326" s="169" t="s">
        <v>16</v>
      </c>
      <c r="H326" s="169"/>
      <c r="I326" s="44" t="s">
        <v>16</v>
      </c>
      <c r="J326" s="142"/>
      <c r="K326" s="190"/>
      <c r="L326" s="191"/>
      <c r="M326" s="192"/>
      <c r="N326" s="193"/>
      <c r="O326" s="192"/>
      <c r="P326" s="193"/>
    </row>
    <row r="327" spans="1:16" s="53" customFormat="1" hidden="1" x14ac:dyDescent="0.25">
      <c r="A327" s="166" t="s">
        <v>196</v>
      </c>
      <c r="B327" s="167"/>
      <c r="C327" s="167"/>
      <c r="D327" s="168"/>
      <c r="E327" s="54"/>
      <c r="F327" s="42">
        <v>333000</v>
      </c>
      <c r="G327" s="169" t="s">
        <v>16</v>
      </c>
      <c r="H327" s="169"/>
      <c r="I327" s="44" t="s">
        <v>16</v>
      </c>
      <c r="J327" s="142"/>
      <c r="K327" s="190"/>
      <c r="L327" s="191"/>
      <c r="M327" s="192"/>
      <c r="N327" s="193"/>
      <c r="O327" s="192"/>
      <c r="P327" s="193"/>
    </row>
    <row r="328" spans="1:16" s="53" customFormat="1" hidden="1" x14ac:dyDescent="0.25">
      <c r="A328" s="166" t="s">
        <v>197</v>
      </c>
      <c r="B328" s="167"/>
      <c r="C328" s="167"/>
      <c r="D328" s="168"/>
      <c r="E328" s="54"/>
      <c r="F328" s="42">
        <v>333100</v>
      </c>
      <c r="G328" s="169" t="s">
        <v>16</v>
      </c>
      <c r="H328" s="169"/>
      <c r="I328" s="44" t="s">
        <v>16</v>
      </c>
      <c r="J328" s="142"/>
      <c r="K328" s="190"/>
      <c r="L328" s="191"/>
      <c r="M328" s="192"/>
      <c r="N328" s="193"/>
      <c r="O328" s="192"/>
      <c r="P328" s="193"/>
    </row>
    <row r="329" spans="1:16" s="53" customFormat="1" hidden="1" x14ac:dyDescent="0.25">
      <c r="A329" s="166" t="s">
        <v>198</v>
      </c>
      <c r="B329" s="167"/>
      <c r="C329" s="167"/>
      <c r="D329" s="168"/>
      <c r="E329" s="54"/>
      <c r="F329" s="42">
        <v>333110</v>
      </c>
      <c r="G329" s="169" t="s">
        <v>16</v>
      </c>
      <c r="H329" s="169"/>
      <c r="I329" s="44" t="s">
        <v>16</v>
      </c>
      <c r="J329" s="142"/>
      <c r="K329" s="190"/>
      <c r="L329" s="191"/>
      <c r="M329" s="192"/>
      <c r="N329" s="193"/>
      <c r="O329" s="192"/>
      <c r="P329" s="193"/>
    </row>
    <row r="330" spans="1:16" s="53" customFormat="1" hidden="1" x14ac:dyDescent="0.25">
      <c r="A330" s="166" t="s">
        <v>199</v>
      </c>
      <c r="B330" s="167"/>
      <c r="C330" s="167"/>
      <c r="D330" s="168"/>
      <c r="E330" s="54"/>
      <c r="F330" s="42">
        <v>334000</v>
      </c>
      <c r="G330" s="169" t="s">
        <v>16</v>
      </c>
      <c r="H330" s="169"/>
      <c r="I330" s="44" t="s">
        <v>16</v>
      </c>
      <c r="J330" s="142"/>
      <c r="K330" s="190"/>
      <c r="L330" s="191"/>
      <c r="M330" s="192"/>
      <c r="N330" s="193"/>
      <c r="O330" s="192"/>
      <c r="P330" s="193"/>
    </row>
    <row r="331" spans="1:16" s="53" customFormat="1" hidden="1" x14ac:dyDescent="0.25">
      <c r="A331" s="166" t="s">
        <v>200</v>
      </c>
      <c r="B331" s="167"/>
      <c r="C331" s="167"/>
      <c r="D331" s="168"/>
      <c r="E331" s="54"/>
      <c r="F331" s="42">
        <v>334110</v>
      </c>
      <c r="G331" s="169" t="s">
        <v>16</v>
      </c>
      <c r="H331" s="169"/>
      <c r="I331" s="44" t="s">
        <v>16</v>
      </c>
      <c r="J331" s="142"/>
      <c r="K331" s="190"/>
      <c r="L331" s="191"/>
      <c r="M331" s="192"/>
      <c r="N331" s="193"/>
      <c r="O331" s="192"/>
      <c r="P331" s="193"/>
    </row>
    <row r="332" spans="1:16" s="53" customFormat="1" hidden="1" x14ac:dyDescent="0.25">
      <c r="A332" s="166" t="s">
        <v>201</v>
      </c>
      <c r="B332" s="167"/>
      <c r="C332" s="167"/>
      <c r="D332" s="168"/>
      <c r="E332" s="54"/>
      <c r="F332" s="42">
        <v>335000</v>
      </c>
      <c r="G332" s="169" t="s">
        <v>16</v>
      </c>
      <c r="H332" s="169"/>
      <c r="I332" s="44" t="s">
        <v>16</v>
      </c>
      <c r="J332" s="142"/>
      <c r="K332" s="190"/>
      <c r="L332" s="191"/>
      <c r="M332" s="192"/>
      <c r="N332" s="193"/>
      <c r="O332" s="192"/>
      <c r="P332" s="193"/>
    </row>
    <row r="333" spans="1:16" s="53" customFormat="1" hidden="1" x14ac:dyDescent="0.25">
      <c r="A333" s="166" t="s">
        <v>202</v>
      </c>
      <c r="B333" s="167"/>
      <c r="C333" s="167"/>
      <c r="D333" s="168"/>
      <c r="E333" s="54"/>
      <c r="F333" s="42">
        <v>335110</v>
      </c>
      <c r="G333" s="169" t="s">
        <v>16</v>
      </c>
      <c r="H333" s="169"/>
      <c r="I333" s="44" t="s">
        <v>16</v>
      </c>
      <c r="J333" s="142"/>
      <c r="K333" s="190"/>
      <c r="L333" s="191"/>
      <c r="M333" s="192"/>
      <c r="N333" s="193"/>
      <c r="O333" s="192"/>
      <c r="P333" s="193"/>
    </row>
    <row r="334" spans="1:16" s="53" customFormat="1" hidden="1" x14ac:dyDescent="0.25">
      <c r="A334" s="166" t="s">
        <v>203</v>
      </c>
      <c r="B334" s="167"/>
      <c r="C334" s="167"/>
      <c r="D334" s="168"/>
      <c r="E334" s="54"/>
      <c r="F334" s="42">
        <v>336000</v>
      </c>
      <c r="G334" s="169" t="s">
        <v>16</v>
      </c>
      <c r="H334" s="169"/>
      <c r="I334" s="44" t="s">
        <v>16</v>
      </c>
      <c r="J334" s="142"/>
      <c r="K334" s="190"/>
      <c r="L334" s="191"/>
      <c r="M334" s="192"/>
      <c r="N334" s="193"/>
      <c r="O334" s="192"/>
      <c r="P334" s="193"/>
    </row>
    <row r="335" spans="1:16" s="53" customFormat="1" hidden="1" x14ac:dyDescent="0.25">
      <c r="A335" s="166" t="s">
        <v>204</v>
      </c>
      <c r="B335" s="167"/>
      <c r="C335" s="167"/>
      <c r="D335" s="168"/>
      <c r="E335" s="54"/>
      <c r="F335" s="42">
        <v>336100</v>
      </c>
      <c r="G335" s="169" t="s">
        <v>16</v>
      </c>
      <c r="H335" s="169"/>
      <c r="I335" s="44" t="s">
        <v>16</v>
      </c>
      <c r="J335" s="142"/>
      <c r="K335" s="190"/>
      <c r="L335" s="191"/>
      <c r="M335" s="192"/>
      <c r="N335" s="193"/>
      <c r="O335" s="192"/>
      <c r="P335" s="193"/>
    </row>
    <row r="336" spans="1:16" s="53" customFormat="1" hidden="1" x14ac:dyDescent="0.25">
      <c r="A336" s="166" t="s">
        <v>205</v>
      </c>
      <c r="B336" s="167"/>
      <c r="C336" s="167"/>
      <c r="D336" s="168"/>
      <c r="E336" s="54"/>
      <c r="F336" s="42">
        <v>336110</v>
      </c>
      <c r="G336" s="169" t="s">
        <v>16</v>
      </c>
      <c r="H336" s="169"/>
      <c r="I336" s="44" t="s">
        <v>16</v>
      </c>
      <c r="J336" s="142"/>
      <c r="K336" s="190"/>
      <c r="L336" s="191"/>
      <c r="M336" s="192"/>
      <c r="N336" s="193"/>
      <c r="O336" s="192"/>
      <c r="P336" s="193"/>
    </row>
    <row r="337" spans="1:16" s="53" customFormat="1" hidden="1" x14ac:dyDescent="0.25">
      <c r="A337" s="166" t="s">
        <v>206</v>
      </c>
      <c r="B337" s="167"/>
      <c r="C337" s="167"/>
      <c r="D337" s="168"/>
      <c r="E337" s="54"/>
      <c r="F337" s="49">
        <v>337000</v>
      </c>
      <c r="G337" s="169" t="s">
        <v>16</v>
      </c>
      <c r="H337" s="169"/>
      <c r="I337" s="44" t="s">
        <v>16</v>
      </c>
      <c r="J337" s="142"/>
      <c r="K337" s="190"/>
      <c r="L337" s="191"/>
      <c r="M337" s="192"/>
      <c r="N337" s="193"/>
      <c r="O337" s="192"/>
      <c r="P337" s="193"/>
    </row>
    <row r="338" spans="1:16" s="53" customFormat="1" hidden="1" x14ac:dyDescent="0.25">
      <c r="A338" s="166" t="s">
        <v>207</v>
      </c>
      <c r="B338" s="167"/>
      <c r="C338" s="167"/>
      <c r="D338" s="168"/>
      <c r="E338" s="54"/>
      <c r="F338" s="42">
        <v>337110</v>
      </c>
      <c r="G338" s="169" t="s">
        <v>16</v>
      </c>
      <c r="H338" s="169"/>
      <c r="I338" s="44" t="s">
        <v>16</v>
      </c>
      <c r="J338" s="142"/>
      <c r="K338" s="190"/>
      <c r="L338" s="191"/>
      <c r="M338" s="192"/>
      <c r="N338" s="193"/>
      <c r="O338" s="192"/>
      <c r="P338" s="193"/>
    </row>
    <row r="339" spans="1:16" s="53" customFormat="1" hidden="1" x14ac:dyDescent="0.25">
      <c r="A339" s="166" t="s">
        <v>208</v>
      </c>
      <c r="B339" s="167"/>
      <c r="C339" s="167"/>
      <c r="D339" s="168"/>
      <c r="E339" s="54"/>
      <c r="F339" s="49">
        <v>338000</v>
      </c>
      <c r="G339" s="169" t="s">
        <v>16</v>
      </c>
      <c r="H339" s="169"/>
      <c r="I339" s="44" t="s">
        <v>16</v>
      </c>
      <c r="J339" s="142"/>
      <c r="K339" s="190"/>
      <c r="L339" s="191"/>
      <c r="M339" s="192"/>
      <c r="N339" s="193"/>
      <c r="O339" s="192"/>
      <c r="P339" s="193"/>
    </row>
    <row r="340" spans="1:16" s="53" customFormat="1" hidden="1" x14ac:dyDescent="0.25">
      <c r="A340" s="166" t="s">
        <v>209</v>
      </c>
      <c r="B340" s="167"/>
      <c r="C340" s="167"/>
      <c r="D340" s="168"/>
      <c r="E340" s="54"/>
      <c r="F340" s="42">
        <v>338110</v>
      </c>
      <c r="G340" s="169" t="s">
        <v>16</v>
      </c>
      <c r="H340" s="169"/>
      <c r="I340" s="44" t="s">
        <v>16</v>
      </c>
      <c r="J340" s="142"/>
      <c r="K340" s="190"/>
      <c r="L340" s="191"/>
      <c r="M340" s="192"/>
      <c r="N340" s="193"/>
      <c r="O340" s="192"/>
      <c r="P340" s="193"/>
    </row>
    <row r="341" spans="1:16" s="53" customFormat="1" hidden="1" x14ac:dyDescent="0.25">
      <c r="A341" s="182"/>
      <c r="B341" s="183"/>
      <c r="C341" s="183"/>
      <c r="D341" s="184"/>
      <c r="E341" s="31"/>
      <c r="F341" s="32"/>
      <c r="G341" s="185" t="s">
        <v>16</v>
      </c>
      <c r="H341" s="185"/>
      <c r="I341" s="59" t="s">
        <v>16</v>
      </c>
      <c r="J341" s="140">
        <f>J342</f>
        <v>0</v>
      </c>
      <c r="K341" s="197">
        <f>K342</f>
        <v>0</v>
      </c>
      <c r="L341" s="198"/>
      <c r="M341" s="201">
        <f>M342</f>
        <v>0</v>
      </c>
      <c r="N341" s="202"/>
      <c r="O341" s="201">
        <f>O342</f>
        <v>0</v>
      </c>
      <c r="P341" s="202"/>
    </row>
    <row r="342" spans="1:16" s="53" customFormat="1" hidden="1" x14ac:dyDescent="0.25">
      <c r="A342" s="174" t="s">
        <v>83</v>
      </c>
      <c r="B342" s="175"/>
      <c r="C342" s="175"/>
      <c r="D342" s="176"/>
      <c r="E342" s="36"/>
      <c r="F342" s="37">
        <v>200000</v>
      </c>
      <c r="G342" s="177" t="s">
        <v>16</v>
      </c>
      <c r="H342" s="177"/>
      <c r="I342" s="38" t="s">
        <v>16</v>
      </c>
      <c r="J342" s="141">
        <f>J343+J364+J395+J398+J412+J418+J449</f>
        <v>0</v>
      </c>
      <c r="K342" s="194">
        <f>K343+K364+K395+K398+K412+K418+K449</f>
        <v>0</v>
      </c>
      <c r="L342" s="195"/>
      <c r="M342" s="194">
        <f t="shared" ref="M342" si="72">M343+M364+M395+M398+M412+M418+M449</f>
        <v>0</v>
      </c>
      <c r="N342" s="195"/>
      <c r="O342" s="194">
        <f t="shared" ref="O342" si="73">O343+O364+O395+O398+O412+O418+O449</f>
        <v>0</v>
      </c>
      <c r="P342" s="195"/>
    </row>
    <row r="343" spans="1:16" s="53" customFormat="1" hidden="1" x14ac:dyDescent="0.25">
      <c r="A343" s="174" t="s">
        <v>84</v>
      </c>
      <c r="B343" s="175"/>
      <c r="C343" s="175"/>
      <c r="D343" s="176"/>
      <c r="E343" s="36"/>
      <c r="F343" s="37">
        <v>210000</v>
      </c>
      <c r="G343" s="177" t="s">
        <v>16</v>
      </c>
      <c r="H343" s="177"/>
      <c r="I343" s="38" t="s">
        <v>16</v>
      </c>
      <c r="J343" s="141">
        <f>J344+J360</f>
        <v>0</v>
      </c>
      <c r="K343" s="194">
        <f>K344+K360</f>
        <v>0</v>
      </c>
      <c r="L343" s="195"/>
      <c r="M343" s="194">
        <f t="shared" ref="M343" si="74">M344+M360</f>
        <v>0</v>
      </c>
      <c r="N343" s="195"/>
      <c r="O343" s="194">
        <f t="shared" ref="O343" si="75">O344+O360</f>
        <v>0</v>
      </c>
      <c r="P343" s="195"/>
    </row>
    <row r="344" spans="1:16" s="53" customFormat="1" hidden="1" x14ac:dyDescent="0.25">
      <c r="A344" s="174" t="s">
        <v>85</v>
      </c>
      <c r="B344" s="175"/>
      <c r="C344" s="175"/>
      <c r="D344" s="176"/>
      <c r="E344" s="36"/>
      <c r="F344" s="60">
        <v>211000</v>
      </c>
      <c r="G344" s="177" t="s">
        <v>16</v>
      </c>
      <c r="H344" s="177"/>
      <c r="I344" s="38" t="s">
        <v>16</v>
      </c>
      <c r="J344" s="141">
        <f>J345</f>
        <v>0</v>
      </c>
      <c r="K344" s="194">
        <f>K345</f>
        <v>0</v>
      </c>
      <c r="L344" s="195"/>
      <c r="M344" s="194">
        <f t="shared" ref="M344" si="76">M345</f>
        <v>0</v>
      </c>
      <c r="N344" s="195"/>
      <c r="O344" s="194">
        <f t="shared" ref="O344" si="77">O345</f>
        <v>0</v>
      </c>
      <c r="P344" s="195"/>
    </row>
    <row r="345" spans="1:16" s="53" customFormat="1" hidden="1" x14ac:dyDescent="0.25">
      <c r="A345" s="166" t="s">
        <v>86</v>
      </c>
      <c r="B345" s="167"/>
      <c r="C345" s="167"/>
      <c r="D345" s="168"/>
      <c r="E345" s="54"/>
      <c r="F345" s="43">
        <v>211100</v>
      </c>
      <c r="G345" s="169" t="s">
        <v>16</v>
      </c>
      <c r="H345" s="169"/>
      <c r="I345" s="44" t="s">
        <v>16</v>
      </c>
      <c r="J345" s="142"/>
      <c r="K345" s="190"/>
      <c r="L345" s="191"/>
      <c r="M345" s="190"/>
      <c r="N345" s="191"/>
      <c r="O345" s="190"/>
      <c r="P345" s="191"/>
    </row>
    <row r="346" spans="1:16" s="53" customFormat="1" hidden="1" x14ac:dyDescent="0.25">
      <c r="A346" s="166" t="s">
        <v>87</v>
      </c>
      <c r="B346" s="167"/>
      <c r="C346" s="167"/>
      <c r="D346" s="168"/>
      <c r="E346" s="54"/>
      <c r="F346" s="43">
        <v>211110</v>
      </c>
      <c r="G346" s="169" t="s">
        <v>16</v>
      </c>
      <c r="H346" s="169"/>
      <c r="I346" s="44" t="s">
        <v>16</v>
      </c>
      <c r="J346" s="142"/>
      <c r="K346" s="190"/>
      <c r="L346" s="191"/>
      <c r="M346" s="192"/>
      <c r="N346" s="193"/>
      <c r="O346" s="192"/>
      <c r="P346" s="193"/>
    </row>
    <row r="347" spans="1:16" s="53" customFormat="1" hidden="1" x14ac:dyDescent="0.25">
      <c r="A347" s="166" t="s">
        <v>88</v>
      </c>
      <c r="B347" s="167"/>
      <c r="C347" s="167"/>
      <c r="D347" s="168"/>
      <c r="E347" s="54"/>
      <c r="F347" s="43">
        <v>211120</v>
      </c>
      <c r="G347" s="169" t="s">
        <v>16</v>
      </c>
      <c r="H347" s="169"/>
      <c r="I347" s="44" t="s">
        <v>16</v>
      </c>
      <c r="J347" s="142"/>
      <c r="K347" s="190"/>
      <c r="L347" s="191"/>
      <c r="M347" s="192"/>
      <c r="N347" s="193"/>
      <c r="O347" s="192"/>
      <c r="P347" s="193"/>
    </row>
    <row r="348" spans="1:16" s="53" customFormat="1" hidden="1" x14ac:dyDescent="0.25">
      <c r="A348" s="166" t="s">
        <v>89</v>
      </c>
      <c r="B348" s="167"/>
      <c r="C348" s="167"/>
      <c r="D348" s="168"/>
      <c r="E348" s="54"/>
      <c r="F348" s="43">
        <v>211130</v>
      </c>
      <c r="G348" s="169" t="s">
        <v>16</v>
      </c>
      <c r="H348" s="169"/>
      <c r="I348" s="44" t="s">
        <v>16</v>
      </c>
      <c r="J348" s="142"/>
      <c r="K348" s="190"/>
      <c r="L348" s="191"/>
      <c r="M348" s="192"/>
      <c r="N348" s="193"/>
      <c r="O348" s="192"/>
      <c r="P348" s="193"/>
    </row>
    <row r="349" spans="1:16" s="53" customFormat="1" hidden="1" x14ac:dyDescent="0.25">
      <c r="A349" s="166" t="s">
        <v>90</v>
      </c>
      <c r="B349" s="167"/>
      <c r="C349" s="167"/>
      <c r="D349" s="168"/>
      <c r="E349" s="54"/>
      <c r="F349" s="43">
        <v>211140</v>
      </c>
      <c r="G349" s="169" t="s">
        <v>16</v>
      </c>
      <c r="H349" s="169"/>
      <c r="I349" s="44" t="s">
        <v>16</v>
      </c>
      <c r="J349" s="142"/>
      <c r="K349" s="190"/>
      <c r="L349" s="191"/>
      <c r="M349" s="192"/>
      <c r="N349" s="193"/>
      <c r="O349" s="192"/>
      <c r="P349" s="193"/>
    </row>
    <row r="350" spans="1:16" s="53" customFormat="1" hidden="1" x14ac:dyDescent="0.25">
      <c r="A350" s="166" t="s">
        <v>91</v>
      </c>
      <c r="B350" s="167"/>
      <c r="C350" s="167"/>
      <c r="D350" s="168"/>
      <c r="E350" s="54"/>
      <c r="F350" s="42">
        <v>211150</v>
      </c>
      <c r="G350" s="169" t="s">
        <v>16</v>
      </c>
      <c r="H350" s="169"/>
      <c r="I350" s="44" t="s">
        <v>16</v>
      </c>
      <c r="J350" s="142"/>
      <c r="K350" s="190"/>
      <c r="L350" s="191"/>
      <c r="M350" s="192"/>
      <c r="N350" s="193"/>
      <c r="O350" s="192"/>
      <c r="P350" s="193"/>
    </row>
    <row r="351" spans="1:16" s="53" customFormat="1" hidden="1" x14ac:dyDescent="0.25">
      <c r="A351" s="166" t="s">
        <v>92</v>
      </c>
      <c r="B351" s="167"/>
      <c r="C351" s="167"/>
      <c r="D351" s="168"/>
      <c r="E351" s="54"/>
      <c r="F351" s="42">
        <v>211190</v>
      </c>
      <c r="G351" s="169" t="s">
        <v>16</v>
      </c>
      <c r="H351" s="169"/>
      <c r="I351" s="44" t="s">
        <v>16</v>
      </c>
      <c r="J351" s="142"/>
      <c r="K351" s="190"/>
      <c r="L351" s="191"/>
      <c r="M351" s="192"/>
      <c r="N351" s="193"/>
      <c r="O351" s="192"/>
      <c r="P351" s="193"/>
    </row>
    <row r="352" spans="1:16" s="53" customFormat="1" hidden="1" x14ac:dyDescent="0.25">
      <c r="A352" s="166" t="s">
        <v>93</v>
      </c>
      <c r="B352" s="167"/>
      <c r="C352" s="167"/>
      <c r="D352" s="168"/>
      <c r="E352" s="54"/>
      <c r="F352" s="42">
        <v>211200</v>
      </c>
      <c r="G352" s="169" t="s">
        <v>16</v>
      </c>
      <c r="H352" s="169"/>
      <c r="I352" s="44" t="s">
        <v>16</v>
      </c>
      <c r="J352" s="142"/>
      <c r="K352" s="190"/>
      <c r="L352" s="191"/>
      <c r="M352" s="192"/>
      <c r="N352" s="193"/>
      <c r="O352" s="192"/>
      <c r="P352" s="193"/>
    </row>
    <row r="353" spans="1:16" s="53" customFormat="1" hidden="1" x14ac:dyDescent="0.25">
      <c r="A353" s="166" t="s">
        <v>94</v>
      </c>
      <c r="B353" s="167"/>
      <c r="C353" s="167"/>
      <c r="D353" s="168"/>
      <c r="E353" s="54"/>
      <c r="F353" s="42">
        <v>211300</v>
      </c>
      <c r="G353" s="169" t="s">
        <v>16</v>
      </c>
      <c r="H353" s="169"/>
      <c r="I353" s="44" t="s">
        <v>16</v>
      </c>
      <c r="J353" s="142"/>
      <c r="K353" s="190"/>
      <c r="L353" s="191"/>
      <c r="M353" s="192"/>
      <c r="N353" s="193"/>
      <c r="O353" s="192"/>
      <c r="P353" s="193"/>
    </row>
    <row r="354" spans="1:16" s="53" customFormat="1" hidden="1" x14ac:dyDescent="0.25">
      <c r="A354" s="166" t="s">
        <v>211</v>
      </c>
      <c r="B354" s="167"/>
      <c r="C354" s="167"/>
      <c r="D354" s="168"/>
      <c r="E354" s="54"/>
      <c r="F354" s="42">
        <v>211310</v>
      </c>
      <c r="G354" s="169" t="s">
        <v>16</v>
      </c>
      <c r="H354" s="169"/>
      <c r="I354" s="44" t="s">
        <v>16</v>
      </c>
      <c r="J354" s="142"/>
      <c r="K354" s="190"/>
      <c r="L354" s="191"/>
      <c r="M354" s="192"/>
      <c r="N354" s="193"/>
      <c r="O354" s="192"/>
      <c r="P354" s="193"/>
    </row>
    <row r="355" spans="1:16" s="53" customFormat="1" hidden="1" x14ac:dyDescent="0.25">
      <c r="A355" s="166" t="s">
        <v>212</v>
      </c>
      <c r="B355" s="167"/>
      <c r="C355" s="167"/>
      <c r="D355" s="168"/>
      <c r="E355" s="54"/>
      <c r="F355" s="42">
        <v>211320</v>
      </c>
      <c r="G355" s="169" t="s">
        <v>16</v>
      </c>
      <c r="H355" s="169"/>
      <c r="I355" s="44" t="s">
        <v>16</v>
      </c>
      <c r="J355" s="142"/>
      <c r="K355" s="190"/>
      <c r="L355" s="191"/>
      <c r="M355" s="192"/>
      <c r="N355" s="193"/>
      <c r="O355" s="192"/>
      <c r="P355" s="193"/>
    </row>
    <row r="356" spans="1:16" s="53" customFormat="1" hidden="1" x14ac:dyDescent="0.25">
      <c r="A356" s="166" t="s">
        <v>97</v>
      </c>
      <c r="B356" s="167"/>
      <c r="C356" s="167"/>
      <c r="D356" s="168"/>
      <c r="E356" s="54"/>
      <c r="F356" s="42">
        <v>211330</v>
      </c>
      <c r="G356" s="169" t="s">
        <v>16</v>
      </c>
      <c r="H356" s="169"/>
      <c r="I356" s="44" t="s">
        <v>16</v>
      </c>
      <c r="J356" s="142"/>
      <c r="K356" s="190"/>
      <c r="L356" s="191"/>
      <c r="M356" s="192"/>
      <c r="N356" s="193"/>
      <c r="O356" s="192"/>
      <c r="P356" s="193"/>
    </row>
    <row r="357" spans="1:16" s="53" customFormat="1" hidden="1" x14ac:dyDescent="0.25">
      <c r="A357" s="166" t="s">
        <v>98</v>
      </c>
      <c r="B357" s="167"/>
      <c r="C357" s="167"/>
      <c r="D357" s="168"/>
      <c r="E357" s="54"/>
      <c r="F357" s="42">
        <v>211340</v>
      </c>
      <c r="G357" s="169" t="s">
        <v>16</v>
      </c>
      <c r="H357" s="169"/>
      <c r="I357" s="44" t="s">
        <v>16</v>
      </c>
      <c r="J357" s="142"/>
      <c r="K357" s="190"/>
      <c r="L357" s="191"/>
      <c r="M357" s="192"/>
      <c r="N357" s="193"/>
      <c r="O357" s="192"/>
      <c r="P357" s="193"/>
    </row>
    <row r="358" spans="1:16" s="53" customFormat="1" hidden="1" x14ac:dyDescent="0.25">
      <c r="A358" s="166" t="s">
        <v>213</v>
      </c>
      <c r="B358" s="167"/>
      <c r="C358" s="167"/>
      <c r="D358" s="168"/>
      <c r="E358" s="54"/>
      <c r="F358" s="42">
        <v>211350</v>
      </c>
      <c r="G358" s="169" t="s">
        <v>16</v>
      </c>
      <c r="H358" s="169"/>
      <c r="I358" s="44" t="s">
        <v>16</v>
      </c>
      <c r="J358" s="142"/>
      <c r="K358" s="190"/>
      <c r="L358" s="191"/>
      <c r="M358" s="192"/>
      <c r="N358" s="193"/>
      <c r="O358" s="192"/>
      <c r="P358" s="193"/>
    </row>
    <row r="359" spans="1:16" s="53" customFormat="1" hidden="1" x14ac:dyDescent="0.25">
      <c r="A359" s="166" t="s">
        <v>100</v>
      </c>
      <c r="B359" s="167"/>
      <c r="C359" s="167"/>
      <c r="D359" s="168"/>
      <c r="E359" s="54"/>
      <c r="F359" s="42">
        <v>211390</v>
      </c>
      <c r="G359" s="169" t="s">
        <v>16</v>
      </c>
      <c r="H359" s="169"/>
      <c r="I359" s="44" t="s">
        <v>16</v>
      </c>
      <c r="J359" s="142"/>
      <c r="K359" s="190"/>
      <c r="L359" s="191"/>
      <c r="M359" s="192"/>
      <c r="N359" s="193"/>
      <c r="O359" s="192"/>
      <c r="P359" s="193"/>
    </row>
    <row r="360" spans="1:16" s="53" customFormat="1" hidden="1" x14ac:dyDescent="0.25">
      <c r="A360" s="166" t="s">
        <v>101</v>
      </c>
      <c r="B360" s="167"/>
      <c r="C360" s="167"/>
      <c r="D360" s="168"/>
      <c r="E360" s="54"/>
      <c r="F360" s="42">
        <v>212000</v>
      </c>
      <c r="G360" s="169" t="s">
        <v>16</v>
      </c>
      <c r="H360" s="169"/>
      <c r="I360" s="44" t="s">
        <v>16</v>
      </c>
      <c r="J360" s="142"/>
      <c r="K360" s="190"/>
      <c r="L360" s="191"/>
      <c r="M360" s="190"/>
      <c r="N360" s="191"/>
      <c r="O360" s="190"/>
      <c r="P360" s="191"/>
    </row>
    <row r="361" spans="1:16" s="53" customFormat="1" hidden="1" x14ac:dyDescent="0.25">
      <c r="A361" s="166" t="s">
        <v>102</v>
      </c>
      <c r="B361" s="167"/>
      <c r="C361" s="167"/>
      <c r="D361" s="168"/>
      <c r="E361" s="54"/>
      <c r="F361" s="42">
        <v>212100</v>
      </c>
      <c r="G361" s="169" t="s">
        <v>16</v>
      </c>
      <c r="H361" s="169"/>
      <c r="I361" s="44" t="s">
        <v>16</v>
      </c>
      <c r="J361" s="142"/>
      <c r="K361" s="190"/>
      <c r="L361" s="191"/>
      <c r="M361" s="192"/>
      <c r="N361" s="193"/>
      <c r="O361" s="192"/>
      <c r="P361" s="193"/>
    </row>
    <row r="362" spans="1:16" s="53" customFormat="1" hidden="1" x14ac:dyDescent="0.25">
      <c r="A362" s="166" t="s">
        <v>103</v>
      </c>
      <c r="B362" s="167"/>
      <c r="C362" s="167"/>
      <c r="D362" s="168"/>
      <c r="E362" s="54"/>
      <c r="F362" s="42">
        <v>212200</v>
      </c>
      <c r="G362" s="169" t="s">
        <v>16</v>
      </c>
      <c r="H362" s="169"/>
      <c r="I362" s="44" t="s">
        <v>16</v>
      </c>
      <c r="J362" s="142"/>
      <c r="K362" s="190"/>
      <c r="L362" s="191"/>
      <c r="M362" s="192"/>
      <c r="N362" s="193"/>
      <c r="O362" s="192"/>
      <c r="P362" s="193"/>
    </row>
    <row r="363" spans="1:16" s="53" customFormat="1" hidden="1" x14ac:dyDescent="0.25">
      <c r="A363" s="166" t="s">
        <v>104</v>
      </c>
      <c r="B363" s="167"/>
      <c r="C363" s="167"/>
      <c r="D363" s="168"/>
      <c r="E363" s="54"/>
      <c r="F363" s="42">
        <v>212210</v>
      </c>
      <c r="G363" s="169" t="s">
        <v>16</v>
      </c>
      <c r="H363" s="169"/>
      <c r="I363" s="44" t="s">
        <v>16</v>
      </c>
      <c r="J363" s="142"/>
      <c r="K363" s="190"/>
      <c r="L363" s="191"/>
      <c r="M363" s="192"/>
      <c r="N363" s="193"/>
      <c r="O363" s="192"/>
      <c r="P363" s="193"/>
    </row>
    <row r="364" spans="1:16" s="53" customFormat="1" hidden="1" x14ac:dyDescent="0.25">
      <c r="A364" s="174" t="s">
        <v>105</v>
      </c>
      <c r="B364" s="175"/>
      <c r="C364" s="175"/>
      <c r="D364" s="176"/>
      <c r="E364" s="36"/>
      <c r="F364" s="37">
        <v>220000</v>
      </c>
      <c r="G364" s="177" t="s">
        <v>16</v>
      </c>
      <c r="H364" s="177"/>
      <c r="I364" s="38" t="s">
        <v>16</v>
      </c>
      <c r="J364" s="141">
        <f>SUM(J365:J394)</f>
        <v>0</v>
      </c>
      <c r="K364" s="194">
        <f>SUM(K365:L394)</f>
        <v>0</v>
      </c>
      <c r="L364" s="195"/>
      <c r="M364" s="194">
        <f t="shared" ref="M364" si="78">SUM(M365:N394)</f>
        <v>0</v>
      </c>
      <c r="N364" s="195"/>
      <c r="O364" s="194">
        <f t="shared" ref="O364" si="79">SUM(O365:P394)</f>
        <v>0</v>
      </c>
      <c r="P364" s="195"/>
    </row>
    <row r="365" spans="1:16" s="53" customFormat="1" hidden="1" x14ac:dyDescent="0.25">
      <c r="A365" s="166" t="s">
        <v>106</v>
      </c>
      <c r="B365" s="167"/>
      <c r="C365" s="167"/>
      <c r="D365" s="168"/>
      <c r="E365" s="54"/>
      <c r="F365" s="42">
        <v>222000</v>
      </c>
      <c r="G365" s="169" t="s">
        <v>16</v>
      </c>
      <c r="H365" s="169"/>
      <c r="I365" s="44" t="s">
        <v>16</v>
      </c>
      <c r="J365" s="142"/>
      <c r="K365" s="190"/>
      <c r="L365" s="191"/>
      <c r="M365" s="192"/>
      <c r="N365" s="193"/>
      <c r="O365" s="192"/>
      <c r="P365" s="193"/>
    </row>
    <row r="366" spans="1:16" s="53" customFormat="1" hidden="1" x14ac:dyDescent="0.25">
      <c r="A366" s="166" t="s">
        <v>107</v>
      </c>
      <c r="B366" s="167"/>
      <c r="C366" s="167"/>
      <c r="D366" s="168"/>
      <c r="E366" s="54"/>
      <c r="F366" s="42">
        <v>222100</v>
      </c>
      <c r="G366" s="169" t="s">
        <v>16</v>
      </c>
      <c r="H366" s="169"/>
      <c r="I366" s="44" t="s">
        <v>16</v>
      </c>
      <c r="J366" s="142"/>
      <c r="K366" s="190"/>
      <c r="L366" s="191"/>
      <c r="M366" s="192"/>
      <c r="N366" s="193"/>
      <c r="O366" s="192"/>
      <c r="P366" s="193"/>
    </row>
    <row r="367" spans="1:16" s="53" customFormat="1" hidden="1" x14ac:dyDescent="0.25">
      <c r="A367" s="166" t="s">
        <v>108</v>
      </c>
      <c r="B367" s="167"/>
      <c r="C367" s="167"/>
      <c r="D367" s="168"/>
      <c r="E367" s="54"/>
      <c r="F367" s="42">
        <v>222110</v>
      </c>
      <c r="G367" s="169" t="s">
        <v>16</v>
      </c>
      <c r="H367" s="169"/>
      <c r="I367" s="44" t="s">
        <v>16</v>
      </c>
      <c r="J367" s="142"/>
      <c r="K367" s="190"/>
      <c r="L367" s="191"/>
      <c r="M367" s="192"/>
      <c r="N367" s="193"/>
      <c r="O367" s="192"/>
      <c r="P367" s="193"/>
    </row>
    <row r="368" spans="1:16" s="53" customFormat="1" hidden="1" x14ac:dyDescent="0.25">
      <c r="A368" s="166" t="s">
        <v>109</v>
      </c>
      <c r="B368" s="167"/>
      <c r="C368" s="167"/>
      <c r="D368" s="168"/>
      <c r="E368" s="54"/>
      <c r="F368" s="42">
        <v>222120</v>
      </c>
      <c r="G368" s="169" t="s">
        <v>16</v>
      </c>
      <c r="H368" s="169"/>
      <c r="I368" s="44" t="s">
        <v>16</v>
      </c>
      <c r="J368" s="142"/>
      <c r="K368" s="190"/>
      <c r="L368" s="191"/>
      <c r="M368" s="192"/>
      <c r="N368" s="193"/>
      <c r="O368" s="192"/>
      <c r="P368" s="193"/>
    </row>
    <row r="369" spans="1:16" s="53" customFormat="1" hidden="1" x14ac:dyDescent="0.25">
      <c r="A369" s="166" t="s">
        <v>110</v>
      </c>
      <c r="B369" s="167"/>
      <c r="C369" s="167"/>
      <c r="D369" s="168"/>
      <c r="E369" s="54"/>
      <c r="F369" s="42">
        <v>222130</v>
      </c>
      <c r="G369" s="169" t="s">
        <v>16</v>
      </c>
      <c r="H369" s="169"/>
      <c r="I369" s="44" t="s">
        <v>16</v>
      </c>
      <c r="J369" s="142"/>
      <c r="K369" s="190"/>
      <c r="L369" s="191"/>
      <c r="M369" s="192"/>
      <c r="N369" s="193"/>
      <c r="O369" s="192"/>
      <c r="P369" s="193"/>
    </row>
    <row r="370" spans="1:16" s="53" customFormat="1" hidden="1" x14ac:dyDescent="0.25">
      <c r="A370" s="166" t="s">
        <v>111</v>
      </c>
      <c r="B370" s="167"/>
      <c r="C370" s="167"/>
      <c r="D370" s="168"/>
      <c r="E370" s="54"/>
      <c r="F370" s="42">
        <v>222140</v>
      </c>
      <c r="G370" s="169" t="s">
        <v>16</v>
      </c>
      <c r="H370" s="169"/>
      <c r="I370" s="44" t="s">
        <v>16</v>
      </c>
      <c r="J370" s="142"/>
      <c r="K370" s="190"/>
      <c r="L370" s="191"/>
      <c r="M370" s="192"/>
      <c r="N370" s="193"/>
      <c r="O370" s="192"/>
      <c r="P370" s="193"/>
    </row>
    <row r="371" spans="1:16" s="53" customFormat="1" hidden="1" x14ac:dyDescent="0.25">
      <c r="A371" s="166" t="s">
        <v>112</v>
      </c>
      <c r="B371" s="167"/>
      <c r="C371" s="167"/>
      <c r="D371" s="168"/>
      <c r="E371" s="54"/>
      <c r="F371" s="42">
        <v>222190</v>
      </c>
      <c r="G371" s="169" t="s">
        <v>16</v>
      </c>
      <c r="H371" s="169"/>
      <c r="I371" s="44" t="s">
        <v>16</v>
      </c>
      <c r="J371" s="142"/>
      <c r="K371" s="190"/>
      <c r="L371" s="191"/>
      <c r="M371" s="192"/>
      <c r="N371" s="193"/>
      <c r="O371" s="192"/>
      <c r="P371" s="193"/>
    </row>
    <row r="372" spans="1:16" s="53" customFormat="1" hidden="1" x14ac:dyDescent="0.25">
      <c r="A372" s="166" t="s">
        <v>113</v>
      </c>
      <c r="B372" s="167"/>
      <c r="C372" s="167"/>
      <c r="D372" s="168"/>
      <c r="E372" s="54"/>
      <c r="F372" s="42">
        <v>222200</v>
      </c>
      <c r="G372" s="169" t="s">
        <v>16</v>
      </c>
      <c r="H372" s="169"/>
      <c r="I372" s="44" t="s">
        <v>16</v>
      </c>
      <c r="J372" s="142"/>
      <c r="K372" s="190"/>
      <c r="L372" s="191"/>
      <c r="M372" s="192"/>
      <c r="N372" s="193"/>
      <c r="O372" s="192"/>
      <c r="P372" s="193"/>
    </row>
    <row r="373" spans="1:16" s="53" customFormat="1" hidden="1" x14ac:dyDescent="0.25">
      <c r="A373" s="166" t="s">
        <v>114</v>
      </c>
      <c r="B373" s="167"/>
      <c r="C373" s="167"/>
      <c r="D373" s="168"/>
      <c r="E373" s="54"/>
      <c r="F373" s="42">
        <v>222210</v>
      </c>
      <c r="G373" s="169" t="s">
        <v>16</v>
      </c>
      <c r="H373" s="169"/>
      <c r="I373" s="44" t="s">
        <v>16</v>
      </c>
      <c r="J373" s="142"/>
      <c r="K373" s="190"/>
      <c r="L373" s="191"/>
      <c r="M373" s="192"/>
      <c r="N373" s="193"/>
      <c r="O373" s="192"/>
      <c r="P373" s="193"/>
    </row>
    <row r="374" spans="1:16" s="53" customFormat="1" hidden="1" x14ac:dyDescent="0.25">
      <c r="A374" s="166" t="s">
        <v>115</v>
      </c>
      <c r="B374" s="167"/>
      <c r="C374" s="167"/>
      <c r="D374" s="168"/>
      <c r="E374" s="54"/>
      <c r="F374" s="42">
        <v>222220</v>
      </c>
      <c r="G374" s="169" t="s">
        <v>16</v>
      </c>
      <c r="H374" s="169"/>
      <c r="I374" s="44" t="s">
        <v>16</v>
      </c>
      <c r="J374" s="142"/>
      <c r="K374" s="190"/>
      <c r="L374" s="191"/>
      <c r="M374" s="192"/>
      <c r="N374" s="193"/>
      <c r="O374" s="192"/>
      <c r="P374" s="193"/>
    </row>
    <row r="375" spans="1:16" s="53" customFormat="1" hidden="1" x14ac:dyDescent="0.25">
      <c r="A375" s="166" t="s">
        <v>116</v>
      </c>
      <c r="B375" s="167"/>
      <c r="C375" s="167"/>
      <c r="D375" s="168"/>
      <c r="E375" s="54"/>
      <c r="F375" s="42">
        <v>222300</v>
      </c>
      <c r="G375" s="169" t="s">
        <v>16</v>
      </c>
      <c r="H375" s="169"/>
      <c r="I375" s="44" t="s">
        <v>16</v>
      </c>
      <c r="J375" s="142"/>
      <c r="K375" s="190"/>
      <c r="L375" s="191"/>
      <c r="M375" s="192"/>
      <c r="N375" s="193"/>
      <c r="O375" s="192"/>
      <c r="P375" s="193"/>
    </row>
    <row r="376" spans="1:16" s="53" customFormat="1" hidden="1" x14ac:dyDescent="0.25">
      <c r="A376" s="166" t="s">
        <v>117</v>
      </c>
      <c r="B376" s="167"/>
      <c r="C376" s="167"/>
      <c r="D376" s="168"/>
      <c r="E376" s="54"/>
      <c r="F376" s="42">
        <v>222400</v>
      </c>
      <c r="G376" s="169" t="s">
        <v>16</v>
      </c>
      <c r="H376" s="169"/>
      <c r="I376" s="44" t="s">
        <v>16</v>
      </c>
      <c r="J376" s="142"/>
      <c r="K376" s="190"/>
      <c r="L376" s="191"/>
      <c r="M376" s="192"/>
      <c r="N376" s="193"/>
      <c r="O376" s="192"/>
      <c r="P376" s="193"/>
    </row>
    <row r="377" spans="1:16" s="53" customFormat="1" hidden="1" x14ac:dyDescent="0.25">
      <c r="A377" s="166" t="s">
        <v>118</v>
      </c>
      <c r="B377" s="167"/>
      <c r="C377" s="167"/>
      <c r="D377" s="168"/>
      <c r="E377" s="54"/>
      <c r="F377" s="42">
        <v>222500</v>
      </c>
      <c r="G377" s="169" t="s">
        <v>16</v>
      </c>
      <c r="H377" s="169"/>
      <c r="I377" s="44" t="s">
        <v>16</v>
      </c>
      <c r="J377" s="142"/>
      <c r="K377" s="190"/>
      <c r="L377" s="191"/>
      <c r="M377" s="192"/>
      <c r="N377" s="193"/>
      <c r="O377" s="192"/>
      <c r="P377" s="193"/>
    </row>
    <row r="378" spans="1:16" s="53" customFormat="1" hidden="1" x14ac:dyDescent="0.25">
      <c r="A378" s="166" t="s">
        <v>119</v>
      </c>
      <c r="B378" s="167"/>
      <c r="C378" s="167"/>
      <c r="D378" s="168"/>
      <c r="E378" s="54"/>
      <c r="F378" s="42">
        <v>222600</v>
      </c>
      <c r="G378" s="169" t="s">
        <v>16</v>
      </c>
      <c r="H378" s="169"/>
      <c r="I378" s="44" t="s">
        <v>16</v>
      </c>
      <c r="J378" s="142"/>
      <c r="K378" s="190"/>
      <c r="L378" s="191"/>
      <c r="M378" s="192"/>
      <c r="N378" s="193"/>
      <c r="O378" s="192"/>
      <c r="P378" s="193"/>
    </row>
    <row r="379" spans="1:16" s="53" customFormat="1" hidden="1" x14ac:dyDescent="0.25">
      <c r="A379" s="166" t="s">
        <v>120</v>
      </c>
      <c r="B379" s="167"/>
      <c r="C379" s="167"/>
      <c r="D379" s="168"/>
      <c r="E379" s="54"/>
      <c r="F379" s="42">
        <v>222700</v>
      </c>
      <c r="G379" s="169" t="s">
        <v>16</v>
      </c>
      <c r="H379" s="169"/>
      <c r="I379" s="44" t="s">
        <v>16</v>
      </c>
      <c r="J379" s="142"/>
      <c r="K379" s="190"/>
      <c r="L379" s="191"/>
      <c r="M379" s="192"/>
      <c r="N379" s="193"/>
      <c r="O379" s="192"/>
      <c r="P379" s="193"/>
    </row>
    <row r="380" spans="1:16" s="53" customFormat="1" hidden="1" x14ac:dyDescent="0.25">
      <c r="A380" s="166" t="s">
        <v>121</v>
      </c>
      <c r="B380" s="167"/>
      <c r="C380" s="167"/>
      <c r="D380" s="168"/>
      <c r="E380" s="54"/>
      <c r="F380" s="42">
        <v>222710</v>
      </c>
      <c r="G380" s="169" t="s">
        <v>16</v>
      </c>
      <c r="H380" s="169"/>
      <c r="I380" s="44" t="s">
        <v>16</v>
      </c>
      <c r="J380" s="142"/>
      <c r="K380" s="190"/>
      <c r="L380" s="191"/>
      <c r="M380" s="192"/>
      <c r="N380" s="193"/>
      <c r="O380" s="192"/>
      <c r="P380" s="193"/>
    </row>
    <row r="381" spans="1:16" s="53" customFormat="1" hidden="1" x14ac:dyDescent="0.25">
      <c r="A381" s="166" t="s">
        <v>122</v>
      </c>
      <c r="B381" s="167"/>
      <c r="C381" s="167"/>
      <c r="D381" s="168"/>
      <c r="E381" s="54"/>
      <c r="F381" s="42">
        <v>222720</v>
      </c>
      <c r="G381" s="169" t="s">
        <v>16</v>
      </c>
      <c r="H381" s="169"/>
      <c r="I381" s="44" t="s">
        <v>16</v>
      </c>
      <c r="J381" s="142"/>
      <c r="K381" s="190"/>
      <c r="L381" s="191"/>
      <c r="M381" s="192"/>
      <c r="N381" s="193"/>
      <c r="O381" s="192"/>
      <c r="P381" s="193"/>
    </row>
    <row r="382" spans="1:16" s="53" customFormat="1" hidden="1" x14ac:dyDescent="0.25">
      <c r="A382" s="166" t="s">
        <v>123</v>
      </c>
      <c r="B382" s="167"/>
      <c r="C382" s="167"/>
      <c r="D382" s="168"/>
      <c r="E382" s="54"/>
      <c r="F382" s="42">
        <v>222800</v>
      </c>
      <c r="G382" s="169" t="s">
        <v>16</v>
      </c>
      <c r="H382" s="169"/>
      <c r="I382" s="44" t="s">
        <v>16</v>
      </c>
      <c r="J382" s="142"/>
      <c r="K382" s="190"/>
      <c r="L382" s="191"/>
      <c r="M382" s="192"/>
      <c r="N382" s="193"/>
      <c r="O382" s="192"/>
      <c r="P382" s="193"/>
    </row>
    <row r="383" spans="1:16" s="53" customFormat="1" hidden="1" x14ac:dyDescent="0.25">
      <c r="A383" s="166" t="s">
        <v>123</v>
      </c>
      <c r="B383" s="167"/>
      <c r="C383" s="167"/>
      <c r="D383" s="168"/>
      <c r="E383" s="54"/>
      <c r="F383" s="42">
        <v>222810</v>
      </c>
      <c r="G383" s="169" t="s">
        <v>16</v>
      </c>
      <c r="H383" s="169"/>
      <c r="I383" s="44" t="s">
        <v>16</v>
      </c>
      <c r="J383" s="142"/>
      <c r="K383" s="190"/>
      <c r="L383" s="191"/>
      <c r="M383" s="192"/>
      <c r="N383" s="193"/>
      <c r="O383" s="192"/>
      <c r="P383" s="193"/>
    </row>
    <row r="384" spans="1:16" s="53" customFormat="1" hidden="1" x14ac:dyDescent="0.25">
      <c r="A384" s="166" t="s">
        <v>124</v>
      </c>
      <c r="B384" s="167"/>
      <c r="C384" s="167"/>
      <c r="D384" s="168"/>
      <c r="E384" s="54"/>
      <c r="F384" s="42">
        <v>222820</v>
      </c>
      <c r="G384" s="169" t="s">
        <v>16</v>
      </c>
      <c r="H384" s="169"/>
      <c r="I384" s="44" t="s">
        <v>16</v>
      </c>
      <c r="J384" s="142"/>
      <c r="K384" s="190"/>
      <c r="L384" s="191"/>
      <c r="M384" s="192"/>
      <c r="N384" s="193"/>
      <c r="O384" s="192"/>
      <c r="P384" s="193"/>
    </row>
    <row r="385" spans="1:16" s="53" customFormat="1" hidden="1" x14ac:dyDescent="0.25">
      <c r="A385" s="166" t="s">
        <v>125</v>
      </c>
      <c r="B385" s="167"/>
      <c r="C385" s="167"/>
      <c r="D385" s="168"/>
      <c r="E385" s="54"/>
      <c r="F385" s="42">
        <v>222900</v>
      </c>
      <c r="G385" s="169" t="s">
        <v>16</v>
      </c>
      <c r="H385" s="169"/>
      <c r="I385" s="44" t="s">
        <v>16</v>
      </c>
      <c r="J385" s="142"/>
      <c r="K385" s="190"/>
      <c r="L385" s="191"/>
      <c r="M385" s="192"/>
      <c r="N385" s="193"/>
      <c r="O385" s="192"/>
      <c r="P385" s="193"/>
    </row>
    <row r="386" spans="1:16" s="53" customFormat="1" hidden="1" x14ac:dyDescent="0.25">
      <c r="A386" s="166" t="s">
        <v>126</v>
      </c>
      <c r="B386" s="167"/>
      <c r="C386" s="167"/>
      <c r="D386" s="168"/>
      <c r="E386" s="54"/>
      <c r="F386" s="42">
        <v>222910</v>
      </c>
      <c r="G386" s="169" t="s">
        <v>16</v>
      </c>
      <c r="H386" s="169"/>
      <c r="I386" s="44" t="s">
        <v>16</v>
      </c>
      <c r="J386" s="142"/>
      <c r="K386" s="190"/>
      <c r="L386" s="191"/>
      <c r="M386" s="192"/>
      <c r="N386" s="193"/>
      <c r="O386" s="192"/>
      <c r="P386" s="193"/>
    </row>
    <row r="387" spans="1:16" s="53" customFormat="1" hidden="1" x14ac:dyDescent="0.25">
      <c r="A387" s="166" t="s">
        <v>127</v>
      </c>
      <c r="B387" s="167"/>
      <c r="C387" s="167"/>
      <c r="D387" s="168"/>
      <c r="E387" s="54"/>
      <c r="F387" s="42">
        <v>222920</v>
      </c>
      <c r="G387" s="169" t="s">
        <v>16</v>
      </c>
      <c r="H387" s="169"/>
      <c r="I387" s="44" t="s">
        <v>16</v>
      </c>
      <c r="J387" s="142"/>
      <c r="K387" s="190"/>
      <c r="L387" s="191"/>
      <c r="M387" s="192"/>
      <c r="N387" s="193"/>
      <c r="O387" s="192"/>
      <c r="P387" s="193"/>
    </row>
    <row r="388" spans="1:16" s="53" customFormat="1" hidden="1" x14ac:dyDescent="0.25">
      <c r="A388" s="166" t="s">
        <v>128</v>
      </c>
      <c r="B388" s="167"/>
      <c r="C388" s="167"/>
      <c r="D388" s="168"/>
      <c r="E388" s="54"/>
      <c r="F388" s="42">
        <v>222930</v>
      </c>
      <c r="G388" s="169" t="s">
        <v>16</v>
      </c>
      <c r="H388" s="169"/>
      <c r="I388" s="44" t="s">
        <v>16</v>
      </c>
      <c r="J388" s="142"/>
      <c r="K388" s="190"/>
      <c r="L388" s="191"/>
      <c r="M388" s="192"/>
      <c r="N388" s="193"/>
      <c r="O388" s="192"/>
      <c r="P388" s="193"/>
    </row>
    <row r="389" spans="1:16" s="53" customFormat="1" hidden="1" x14ac:dyDescent="0.25">
      <c r="A389" s="166" t="s">
        <v>129</v>
      </c>
      <c r="B389" s="167"/>
      <c r="C389" s="167"/>
      <c r="D389" s="168"/>
      <c r="E389" s="54"/>
      <c r="F389" s="42">
        <v>222940</v>
      </c>
      <c r="G389" s="169" t="s">
        <v>16</v>
      </c>
      <c r="H389" s="169"/>
      <c r="I389" s="44" t="s">
        <v>16</v>
      </c>
      <c r="J389" s="142"/>
      <c r="K389" s="190"/>
      <c r="L389" s="191"/>
      <c r="M389" s="192"/>
      <c r="N389" s="193"/>
      <c r="O389" s="192"/>
      <c r="P389" s="193"/>
    </row>
    <row r="390" spans="1:16" s="53" customFormat="1" hidden="1" x14ac:dyDescent="0.25">
      <c r="A390" s="166" t="s">
        <v>130</v>
      </c>
      <c r="B390" s="167"/>
      <c r="C390" s="167"/>
      <c r="D390" s="168"/>
      <c r="E390" s="54" t="s">
        <v>55</v>
      </c>
      <c r="F390" s="42">
        <v>222950</v>
      </c>
      <c r="G390" s="169" t="s">
        <v>16</v>
      </c>
      <c r="H390" s="169"/>
      <c r="I390" s="44" t="s">
        <v>16</v>
      </c>
      <c r="J390" s="142"/>
      <c r="K390" s="190"/>
      <c r="L390" s="191"/>
      <c r="M390" s="192"/>
      <c r="N390" s="193"/>
      <c r="O390" s="192"/>
      <c r="P390" s="193"/>
    </row>
    <row r="391" spans="1:16" s="53" customFormat="1" hidden="1" x14ac:dyDescent="0.25">
      <c r="A391" s="166" t="s">
        <v>131</v>
      </c>
      <c r="B391" s="167"/>
      <c r="C391" s="167"/>
      <c r="D391" s="168"/>
      <c r="E391" s="54" t="s">
        <v>55</v>
      </c>
      <c r="F391" s="42">
        <v>222960</v>
      </c>
      <c r="G391" s="169" t="s">
        <v>16</v>
      </c>
      <c r="H391" s="169"/>
      <c r="I391" s="44" t="s">
        <v>16</v>
      </c>
      <c r="J391" s="142"/>
      <c r="K391" s="190"/>
      <c r="L391" s="191"/>
      <c r="M391" s="192"/>
      <c r="N391" s="193"/>
      <c r="O391" s="192"/>
      <c r="P391" s="193"/>
    </row>
    <row r="392" spans="1:16" s="53" customFormat="1" hidden="1" x14ac:dyDescent="0.25">
      <c r="A392" s="166" t="s">
        <v>132</v>
      </c>
      <c r="B392" s="167"/>
      <c r="C392" s="167"/>
      <c r="D392" s="168"/>
      <c r="E392" s="54" t="s">
        <v>55</v>
      </c>
      <c r="F392" s="42">
        <v>222970</v>
      </c>
      <c r="G392" s="169" t="s">
        <v>16</v>
      </c>
      <c r="H392" s="169"/>
      <c r="I392" s="44" t="s">
        <v>16</v>
      </c>
      <c r="J392" s="142"/>
      <c r="K392" s="190"/>
      <c r="L392" s="191"/>
      <c r="M392" s="192"/>
      <c r="N392" s="193"/>
      <c r="O392" s="192"/>
      <c r="P392" s="193"/>
    </row>
    <row r="393" spans="1:16" s="53" customFormat="1" hidden="1" x14ac:dyDescent="0.25">
      <c r="A393" s="166" t="s">
        <v>133</v>
      </c>
      <c r="B393" s="167"/>
      <c r="C393" s="167"/>
      <c r="D393" s="168"/>
      <c r="E393" s="54" t="s">
        <v>55</v>
      </c>
      <c r="F393" s="42">
        <v>222980</v>
      </c>
      <c r="G393" s="169" t="s">
        <v>16</v>
      </c>
      <c r="H393" s="169"/>
      <c r="I393" s="44" t="s">
        <v>16</v>
      </c>
      <c r="J393" s="142"/>
      <c r="K393" s="190"/>
      <c r="L393" s="191"/>
      <c r="M393" s="192"/>
      <c r="N393" s="193"/>
      <c r="O393" s="192"/>
      <c r="P393" s="193"/>
    </row>
    <row r="394" spans="1:16" s="53" customFormat="1" hidden="1" x14ac:dyDescent="0.25">
      <c r="A394" s="166" t="s">
        <v>134</v>
      </c>
      <c r="B394" s="167"/>
      <c r="C394" s="167"/>
      <c r="D394" s="168"/>
      <c r="E394" s="54"/>
      <c r="F394" s="42">
        <v>222990</v>
      </c>
      <c r="G394" s="169" t="s">
        <v>16</v>
      </c>
      <c r="H394" s="169"/>
      <c r="I394" s="44" t="s">
        <v>16</v>
      </c>
      <c r="J394" s="142"/>
      <c r="K394" s="190"/>
      <c r="L394" s="191"/>
      <c r="M394" s="192"/>
      <c r="N394" s="193"/>
      <c r="O394" s="192"/>
      <c r="P394" s="193"/>
    </row>
    <row r="395" spans="1:16" s="53" customFormat="1" hidden="1" x14ac:dyDescent="0.25">
      <c r="A395" s="174" t="s">
        <v>135</v>
      </c>
      <c r="B395" s="175"/>
      <c r="C395" s="175"/>
      <c r="D395" s="176"/>
      <c r="E395" s="36"/>
      <c r="F395" s="37">
        <v>270000</v>
      </c>
      <c r="G395" s="177" t="s">
        <v>16</v>
      </c>
      <c r="H395" s="177"/>
      <c r="I395" s="38" t="s">
        <v>16</v>
      </c>
      <c r="J395" s="141">
        <f>SUM(J396:J397)</f>
        <v>0</v>
      </c>
      <c r="K395" s="194">
        <f>SUM(K396:L397)</f>
        <v>0</v>
      </c>
      <c r="L395" s="195"/>
      <c r="M395" s="194">
        <f t="shared" ref="M395" si="80">SUM(M396:N397)</f>
        <v>0</v>
      </c>
      <c r="N395" s="195"/>
      <c r="O395" s="194">
        <f t="shared" ref="O395" si="81">SUM(O396:P397)</f>
        <v>0</v>
      </c>
      <c r="P395" s="195"/>
    </row>
    <row r="396" spans="1:16" s="53" customFormat="1" hidden="1" x14ac:dyDescent="0.25">
      <c r="A396" s="166" t="s">
        <v>136</v>
      </c>
      <c r="B396" s="167"/>
      <c r="C396" s="167"/>
      <c r="D396" s="168"/>
      <c r="E396" s="54"/>
      <c r="F396" s="42">
        <v>271000</v>
      </c>
      <c r="G396" s="169" t="s">
        <v>16</v>
      </c>
      <c r="H396" s="169"/>
      <c r="I396" s="44" t="s">
        <v>16</v>
      </c>
      <c r="J396" s="142"/>
      <c r="K396" s="190"/>
      <c r="L396" s="191"/>
      <c r="M396" s="192"/>
      <c r="N396" s="193"/>
      <c r="O396" s="192"/>
      <c r="P396" s="193"/>
    </row>
    <row r="397" spans="1:16" s="53" customFormat="1" hidden="1" x14ac:dyDescent="0.25">
      <c r="A397" s="166" t="s">
        <v>137</v>
      </c>
      <c r="B397" s="167"/>
      <c r="C397" s="167"/>
      <c r="D397" s="168"/>
      <c r="E397" s="54"/>
      <c r="F397" s="49">
        <v>273500</v>
      </c>
      <c r="G397" s="169" t="s">
        <v>16</v>
      </c>
      <c r="H397" s="169"/>
      <c r="I397" s="44" t="s">
        <v>16</v>
      </c>
      <c r="J397" s="143"/>
      <c r="K397" s="190"/>
      <c r="L397" s="191"/>
      <c r="M397" s="192"/>
      <c r="N397" s="193"/>
      <c r="O397" s="192"/>
      <c r="P397" s="193"/>
    </row>
    <row r="398" spans="1:16" s="53" customFormat="1" hidden="1" x14ac:dyDescent="0.25">
      <c r="A398" s="174" t="s">
        <v>138</v>
      </c>
      <c r="B398" s="175"/>
      <c r="C398" s="175"/>
      <c r="D398" s="176"/>
      <c r="E398" s="36"/>
      <c r="F398" s="51">
        <v>280000</v>
      </c>
      <c r="G398" s="177" t="s">
        <v>16</v>
      </c>
      <c r="H398" s="177"/>
      <c r="I398" s="38" t="s">
        <v>16</v>
      </c>
      <c r="J398" s="144"/>
      <c r="K398" s="194"/>
      <c r="L398" s="195"/>
      <c r="M398" s="194"/>
      <c r="N398" s="195"/>
      <c r="O398" s="194"/>
      <c r="P398" s="195"/>
    </row>
    <row r="399" spans="1:16" s="53" customFormat="1" hidden="1" x14ac:dyDescent="0.25">
      <c r="A399" s="166" t="s">
        <v>139</v>
      </c>
      <c r="B399" s="167"/>
      <c r="C399" s="167"/>
      <c r="D399" s="168"/>
      <c r="E399" s="54"/>
      <c r="F399" s="42">
        <v>281000</v>
      </c>
      <c r="G399" s="169" t="s">
        <v>16</v>
      </c>
      <c r="H399" s="169"/>
      <c r="I399" s="44" t="s">
        <v>16</v>
      </c>
      <c r="J399" s="142"/>
      <c r="K399" s="190"/>
      <c r="L399" s="191"/>
      <c r="M399" s="192"/>
      <c r="N399" s="193"/>
      <c r="O399" s="192"/>
      <c r="P399" s="193"/>
    </row>
    <row r="400" spans="1:16" s="53" customFormat="1" hidden="1" x14ac:dyDescent="0.25">
      <c r="A400" s="166" t="s">
        <v>140</v>
      </c>
      <c r="B400" s="167"/>
      <c r="C400" s="167"/>
      <c r="D400" s="168"/>
      <c r="E400" s="54"/>
      <c r="F400" s="42">
        <v>281200</v>
      </c>
      <c r="G400" s="169" t="s">
        <v>16</v>
      </c>
      <c r="H400" s="169"/>
      <c r="I400" s="44" t="s">
        <v>16</v>
      </c>
      <c r="J400" s="142"/>
      <c r="K400" s="190"/>
      <c r="L400" s="191"/>
      <c r="M400" s="192"/>
      <c r="N400" s="193"/>
      <c r="O400" s="192"/>
      <c r="P400" s="193"/>
    </row>
    <row r="401" spans="1:16" s="53" customFormat="1" hidden="1" x14ac:dyDescent="0.25">
      <c r="A401" s="166" t="s">
        <v>141</v>
      </c>
      <c r="B401" s="167"/>
      <c r="C401" s="167"/>
      <c r="D401" s="168"/>
      <c r="E401" s="54"/>
      <c r="F401" s="42">
        <v>281210</v>
      </c>
      <c r="G401" s="169" t="s">
        <v>16</v>
      </c>
      <c r="H401" s="169"/>
      <c r="I401" s="44" t="s">
        <v>16</v>
      </c>
      <c r="J401" s="142"/>
      <c r="K401" s="190"/>
      <c r="L401" s="191"/>
      <c r="M401" s="192"/>
      <c r="N401" s="193"/>
      <c r="O401" s="192"/>
      <c r="P401" s="193"/>
    </row>
    <row r="402" spans="1:16" s="53" customFormat="1" hidden="1" x14ac:dyDescent="0.25">
      <c r="A402" s="166" t="s">
        <v>142</v>
      </c>
      <c r="B402" s="167"/>
      <c r="C402" s="167"/>
      <c r="D402" s="168"/>
      <c r="E402" s="54"/>
      <c r="F402" s="42">
        <v>281211</v>
      </c>
      <c r="G402" s="169" t="s">
        <v>16</v>
      </c>
      <c r="H402" s="169"/>
      <c r="I402" s="44" t="s">
        <v>16</v>
      </c>
      <c r="J402" s="142"/>
      <c r="K402" s="190"/>
      <c r="L402" s="191"/>
      <c r="M402" s="192"/>
      <c r="N402" s="193"/>
      <c r="O402" s="192"/>
      <c r="P402" s="193"/>
    </row>
    <row r="403" spans="1:16" s="53" customFormat="1" hidden="1" x14ac:dyDescent="0.25">
      <c r="A403" s="166" t="s">
        <v>143</v>
      </c>
      <c r="B403" s="167"/>
      <c r="C403" s="167"/>
      <c r="D403" s="168"/>
      <c r="E403" s="54"/>
      <c r="F403" s="42">
        <v>281212</v>
      </c>
      <c r="G403" s="169" t="s">
        <v>16</v>
      </c>
      <c r="H403" s="169"/>
      <c r="I403" s="44" t="s">
        <v>16</v>
      </c>
      <c r="J403" s="142"/>
      <c r="K403" s="190"/>
      <c r="L403" s="191"/>
      <c r="M403" s="192"/>
      <c r="N403" s="193"/>
      <c r="O403" s="192"/>
      <c r="P403" s="193"/>
    </row>
    <row r="404" spans="1:16" s="53" customFormat="1" hidden="1" x14ac:dyDescent="0.25">
      <c r="A404" s="166" t="s">
        <v>144</v>
      </c>
      <c r="B404" s="167"/>
      <c r="C404" s="167"/>
      <c r="D404" s="168"/>
      <c r="E404" s="54"/>
      <c r="F404" s="42">
        <v>281220</v>
      </c>
      <c r="G404" s="169" t="s">
        <v>16</v>
      </c>
      <c r="H404" s="169"/>
      <c r="I404" s="44" t="s">
        <v>16</v>
      </c>
      <c r="J404" s="142"/>
      <c r="K404" s="190"/>
      <c r="L404" s="191"/>
      <c r="M404" s="192"/>
      <c r="N404" s="193"/>
      <c r="O404" s="192"/>
      <c r="P404" s="193"/>
    </row>
    <row r="405" spans="1:16" s="53" customFormat="1" hidden="1" x14ac:dyDescent="0.25">
      <c r="A405" s="166" t="s">
        <v>145</v>
      </c>
      <c r="B405" s="167"/>
      <c r="C405" s="167"/>
      <c r="D405" s="168"/>
      <c r="E405" s="54"/>
      <c r="F405" s="42">
        <v>281221</v>
      </c>
      <c r="G405" s="169" t="s">
        <v>16</v>
      </c>
      <c r="H405" s="169"/>
      <c r="I405" s="44" t="s">
        <v>16</v>
      </c>
      <c r="J405" s="142"/>
      <c r="K405" s="190"/>
      <c r="L405" s="191"/>
      <c r="M405" s="192"/>
      <c r="N405" s="193"/>
      <c r="O405" s="192"/>
      <c r="P405" s="193"/>
    </row>
    <row r="406" spans="1:16" s="53" customFormat="1" hidden="1" x14ac:dyDescent="0.25">
      <c r="A406" s="166" t="s">
        <v>146</v>
      </c>
      <c r="B406" s="167"/>
      <c r="C406" s="167"/>
      <c r="D406" s="168"/>
      <c r="E406" s="54"/>
      <c r="F406" s="42">
        <v>281222</v>
      </c>
      <c r="G406" s="169" t="s">
        <v>16</v>
      </c>
      <c r="H406" s="169"/>
      <c r="I406" s="44" t="s">
        <v>16</v>
      </c>
      <c r="J406" s="142"/>
      <c r="K406" s="190"/>
      <c r="L406" s="191"/>
      <c r="M406" s="192"/>
      <c r="N406" s="193"/>
      <c r="O406" s="192"/>
      <c r="P406" s="193"/>
    </row>
    <row r="407" spans="1:16" s="53" customFormat="1" hidden="1" x14ac:dyDescent="0.25">
      <c r="A407" s="166" t="s">
        <v>147</v>
      </c>
      <c r="B407" s="167"/>
      <c r="C407" s="167"/>
      <c r="D407" s="168"/>
      <c r="E407" s="54"/>
      <c r="F407" s="42">
        <v>281230</v>
      </c>
      <c r="G407" s="169" t="s">
        <v>16</v>
      </c>
      <c r="H407" s="169"/>
      <c r="I407" s="44" t="s">
        <v>16</v>
      </c>
      <c r="J407" s="142"/>
      <c r="K407" s="190"/>
      <c r="L407" s="191"/>
      <c r="M407" s="192"/>
      <c r="N407" s="193"/>
      <c r="O407" s="192"/>
      <c r="P407" s="193"/>
    </row>
    <row r="408" spans="1:16" s="53" customFormat="1" hidden="1" x14ac:dyDescent="0.25">
      <c r="A408" s="166" t="s">
        <v>148</v>
      </c>
      <c r="B408" s="167"/>
      <c r="C408" s="167"/>
      <c r="D408" s="168"/>
      <c r="E408" s="54"/>
      <c r="F408" s="42">
        <v>281800</v>
      </c>
      <c r="G408" s="169" t="s">
        <v>16</v>
      </c>
      <c r="H408" s="169"/>
      <c r="I408" s="44" t="s">
        <v>16</v>
      </c>
      <c r="J408" s="142"/>
      <c r="K408" s="190"/>
      <c r="L408" s="191"/>
      <c r="M408" s="192"/>
      <c r="N408" s="193"/>
      <c r="O408" s="192"/>
      <c r="P408" s="193"/>
    </row>
    <row r="409" spans="1:16" s="53" customFormat="1" hidden="1" x14ac:dyDescent="0.25">
      <c r="A409" s="166" t="s">
        <v>149</v>
      </c>
      <c r="B409" s="167"/>
      <c r="C409" s="167"/>
      <c r="D409" s="168"/>
      <c r="E409" s="54"/>
      <c r="F409" s="42">
        <v>281900</v>
      </c>
      <c r="G409" s="169" t="s">
        <v>16</v>
      </c>
      <c r="H409" s="169"/>
      <c r="I409" s="44" t="s">
        <v>16</v>
      </c>
      <c r="J409" s="142"/>
      <c r="K409" s="190"/>
      <c r="L409" s="191"/>
      <c r="M409" s="192"/>
      <c r="N409" s="193"/>
      <c r="O409" s="192"/>
      <c r="P409" s="193"/>
    </row>
    <row r="410" spans="1:16" s="53" customFormat="1" hidden="1" x14ac:dyDescent="0.25">
      <c r="A410" s="166" t="s">
        <v>150</v>
      </c>
      <c r="B410" s="167"/>
      <c r="C410" s="167"/>
      <c r="D410" s="168"/>
      <c r="E410" s="54"/>
      <c r="F410" s="42">
        <v>282000</v>
      </c>
      <c r="G410" s="169" t="s">
        <v>16</v>
      </c>
      <c r="H410" s="169"/>
      <c r="I410" s="44" t="s">
        <v>16</v>
      </c>
      <c r="J410" s="142"/>
      <c r="K410" s="190"/>
      <c r="L410" s="191"/>
      <c r="M410" s="192"/>
      <c r="N410" s="193"/>
      <c r="O410" s="192"/>
      <c r="P410" s="193"/>
    </row>
    <row r="411" spans="1:16" s="53" customFormat="1" hidden="1" x14ac:dyDescent="0.25">
      <c r="A411" s="166" t="s">
        <v>151</v>
      </c>
      <c r="B411" s="167"/>
      <c r="C411" s="167"/>
      <c r="D411" s="168"/>
      <c r="E411" s="54"/>
      <c r="F411" s="42">
        <v>282100</v>
      </c>
      <c r="G411" s="169" t="s">
        <v>16</v>
      </c>
      <c r="H411" s="169"/>
      <c r="I411" s="44" t="s">
        <v>16</v>
      </c>
      <c r="J411" s="142"/>
      <c r="K411" s="190"/>
      <c r="L411" s="191"/>
      <c r="M411" s="192"/>
      <c r="N411" s="193"/>
      <c r="O411" s="192"/>
      <c r="P411" s="193"/>
    </row>
    <row r="412" spans="1:16" s="53" customFormat="1" hidden="1" x14ac:dyDescent="0.25">
      <c r="A412" s="174" t="s">
        <v>152</v>
      </c>
      <c r="B412" s="175"/>
      <c r="C412" s="175"/>
      <c r="D412" s="176"/>
      <c r="E412" s="36"/>
      <c r="F412" s="37">
        <v>290000</v>
      </c>
      <c r="G412" s="177" t="s">
        <v>16</v>
      </c>
      <c r="H412" s="177"/>
      <c r="I412" s="38" t="s">
        <v>16</v>
      </c>
      <c r="J412" s="141"/>
      <c r="K412" s="194"/>
      <c r="L412" s="195"/>
      <c r="M412" s="199"/>
      <c r="N412" s="200"/>
      <c r="O412" s="199"/>
      <c r="P412" s="200"/>
    </row>
    <row r="413" spans="1:16" s="53" customFormat="1" hidden="1" x14ac:dyDescent="0.25">
      <c r="A413" s="166" t="s">
        <v>153</v>
      </c>
      <c r="B413" s="167"/>
      <c r="C413" s="167"/>
      <c r="D413" s="168"/>
      <c r="E413" s="54"/>
      <c r="F413" s="42">
        <v>292220</v>
      </c>
      <c r="G413" s="169" t="s">
        <v>16</v>
      </c>
      <c r="H413" s="169"/>
      <c r="I413" s="44" t="s">
        <v>16</v>
      </c>
      <c r="J413" s="142"/>
      <c r="K413" s="190"/>
      <c r="L413" s="191"/>
      <c r="M413" s="192"/>
      <c r="N413" s="193"/>
      <c r="O413" s="192"/>
      <c r="P413" s="193"/>
    </row>
    <row r="414" spans="1:16" s="53" customFormat="1" hidden="1" x14ac:dyDescent="0.25">
      <c r="A414" s="166" t="s">
        <v>154</v>
      </c>
      <c r="B414" s="167"/>
      <c r="C414" s="167"/>
      <c r="D414" s="168"/>
      <c r="E414" s="54"/>
      <c r="F414" s="42">
        <v>300000</v>
      </c>
      <c r="G414" s="169" t="s">
        <v>16</v>
      </c>
      <c r="H414" s="169"/>
      <c r="I414" s="44" t="s">
        <v>16</v>
      </c>
      <c r="J414" s="142"/>
      <c r="K414" s="190"/>
      <c r="L414" s="191"/>
      <c r="M414" s="192"/>
      <c r="N414" s="193"/>
      <c r="O414" s="192"/>
      <c r="P414" s="193"/>
    </row>
    <row r="415" spans="1:16" s="53" customFormat="1" hidden="1" x14ac:dyDescent="0.25">
      <c r="A415" s="166" t="s">
        <v>155</v>
      </c>
      <c r="B415" s="167"/>
      <c r="C415" s="167"/>
      <c r="D415" s="168"/>
      <c r="E415" s="54"/>
      <c r="F415" s="42">
        <v>300000</v>
      </c>
      <c r="G415" s="169" t="s">
        <v>16</v>
      </c>
      <c r="H415" s="169"/>
      <c r="I415" s="44" t="s">
        <v>16</v>
      </c>
      <c r="J415" s="142"/>
      <c r="K415" s="190"/>
      <c r="L415" s="191"/>
      <c r="M415" s="192"/>
      <c r="N415" s="193"/>
      <c r="O415" s="192"/>
      <c r="P415" s="193"/>
    </row>
    <row r="416" spans="1:16" s="53" customFormat="1" hidden="1" x14ac:dyDescent="0.25">
      <c r="A416" s="166" t="s">
        <v>156</v>
      </c>
      <c r="B416" s="167"/>
      <c r="C416" s="167"/>
      <c r="D416" s="168"/>
      <c r="E416" s="54"/>
      <c r="F416" s="42">
        <v>319000</v>
      </c>
      <c r="G416" s="169" t="s">
        <v>16</v>
      </c>
      <c r="H416" s="169"/>
      <c r="I416" s="44" t="s">
        <v>16</v>
      </c>
      <c r="J416" s="142"/>
      <c r="K416" s="190"/>
      <c r="L416" s="191"/>
      <c r="M416" s="192"/>
      <c r="N416" s="193"/>
      <c r="O416" s="192"/>
      <c r="P416" s="193"/>
    </row>
    <row r="417" spans="1:16" s="53" customFormat="1" hidden="1" x14ac:dyDescent="0.25">
      <c r="A417" s="166" t="s">
        <v>157</v>
      </c>
      <c r="B417" s="167"/>
      <c r="C417" s="167"/>
      <c r="D417" s="168"/>
      <c r="E417" s="54"/>
      <c r="F417" s="42">
        <v>350000</v>
      </c>
      <c r="G417" s="169" t="s">
        <v>16</v>
      </c>
      <c r="H417" s="169"/>
      <c r="I417" s="44" t="s">
        <v>16</v>
      </c>
      <c r="J417" s="142"/>
      <c r="K417" s="190"/>
      <c r="L417" s="191"/>
      <c r="M417" s="192"/>
      <c r="N417" s="193"/>
      <c r="O417" s="192"/>
      <c r="P417" s="193"/>
    </row>
    <row r="418" spans="1:16" s="53" customFormat="1" hidden="1" x14ac:dyDescent="0.25">
      <c r="A418" s="174" t="s">
        <v>214</v>
      </c>
      <c r="B418" s="175"/>
      <c r="C418" s="175"/>
      <c r="D418" s="176"/>
      <c r="E418" s="36"/>
      <c r="F418" s="37">
        <v>310000</v>
      </c>
      <c r="G418" s="177" t="s">
        <v>16</v>
      </c>
      <c r="H418" s="177"/>
      <c r="I418" s="38" t="s">
        <v>16</v>
      </c>
      <c r="J418" s="141"/>
      <c r="K418" s="194"/>
      <c r="L418" s="195"/>
      <c r="M418" s="194"/>
      <c r="N418" s="195"/>
      <c r="O418" s="194"/>
      <c r="P418" s="195"/>
    </row>
    <row r="419" spans="1:16" s="53" customFormat="1" hidden="1" x14ac:dyDescent="0.25">
      <c r="A419" s="166" t="s">
        <v>159</v>
      </c>
      <c r="B419" s="167"/>
      <c r="C419" s="167"/>
      <c r="D419" s="168"/>
      <c r="E419" s="54"/>
      <c r="F419" s="42">
        <v>311000</v>
      </c>
      <c r="G419" s="169" t="s">
        <v>16</v>
      </c>
      <c r="H419" s="169"/>
      <c r="I419" s="44" t="s">
        <v>16</v>
      </c>
      <c r="J419" s="142"/>
      <c r="K419" s="190"/>
      <c r="L419" s="191"/>
      <c r="M419" s="192"/>
      <c r="N419" s="193"/>
      <c r="O419" s="192"/>
      <c r="P419" s="193"/>
    </row>
    <row r="420" spans="1:16" s="53" customFormat="1" hidden="1" x14ac:dyDescent="0.25">
      <c r="A420" s="166" t="s">
        <v>160</v>
      </c>
      <c r="B420" s="167"/>
      <c r="C420" s="167"/>
      <c r="D420" s="168"/>
      <c r="E420" s="54"/>
      <c r="F420" s="42">
        <v>311100</v>
      </c>
      <c r="G420" s="169" t="s">
        <v>16</v>
      </c>
      <c r="H420" s="169"/>
      <c r="I420" s="44" t="s">
        <v>16</v>
      </c>
      <c r="J420" s="142"/>
      <c r="K420" s="190"/>
      <c r="L420" s="191"/>
      <c r="M420" s="192"/>
      <c r="N420" s="193"/>
      <c r="O420" s="192"/>
      <c r="P420" s="193"/>
    </row>
    <row r="421" spans="1:16" s="53" customFormat="1" hidden="1" x14ac:dyDescent="0.25">
      <c r="A421" s="166" t="s">
        <v>161</v>
      </c>
      <c r="B421" s="167"/>
      <c r="C421" s="167"/>
      <c r="D421" s="168"/>
      <c r="E421" s="54"/>
      <c r="F421" s="42">
        <v>311110</v>
      </c>
      <c r="G421" s="169" t="s">
        <v>16</v>
      </c>
      <c r="H421" s="169"/>
      <c r="I421" s="44" t="s">
        <v>16</v>
      </c>
      <c r="J421" s="142"/>
      <c r="K421" s="190"/>
      <c r="L421" s="191"/>
      <c r="M421" s="192"/>
      <c r="N421" s="193"/>
      <c r="O421" s="192"/>
      <c r="P421" s="193"/>
    </row>
    <row r="422" spans="1:16" s="53" customFormat="1" hidden="1" x14ac:dyDescent="0.25">
      <c r="A422" s="166" t="s">
        <v>162</v>
      </c>
      <c r="B422" s="167"/>
      <c r="C422" s="167"/>
      <c r="D422" s="168"/>
      <c r="E422" s="54"/>
      <c r="F422" s="42">
        <v>311120</v>
      </c>
      <c r="G422" s="169" t="s">
        <v>16</v>
      </c>
      <c r="H422" s="169"/>
      <c r="I422" s="44" t="s">
        <v>16</v>
      </c>
      <c r="J422" s="142"/>
      <c r="K422" s="190"/>
      <c r="L422" s="191"/>
      <c r="M422" s="192"/>
      <c r="N422" s="193"/>
      <c r="O422" s="192"/>
      <c r="P422" s="193"/>
    </row>
    <row r="423" spans="1:16" s="53" customFormat="1" hidden="1" x14ac:dyDescent="0.25">
      <c r="A423" s="166" t="s">
        <v>163</v>
      </c>
      <c r="B423" s="167"/>
      <c r="C423" s="167"/>
      <c r="D423" s="168"/>
      <c r="E423" s="54"/>
      <c r="F423" s="42">
        <v>311210</v>
      </c>
      <c r="G423" s="169" t="s">
        <v>16</v>
      </c>
      <c r="H423" s="169"/>
      <c r="I423" s="44" t="s">
        <v>16</v>
      </c>
      <c r="J423" s="142"/>
      <c r="K423" s="190"/>
      <c r="L423" s="191"/>
      <c r="M423" s="192"/>
      <c r="N423" s="193"/>
      <c r="O423" s="192"/>
      <c r="P423" s="193"/>
    </row>
    <row r="424" spans="1:16" s="53" customFormat="1" hidden="1" x14ac:dyDescent="0.25">
      <c r="A424" s="166" t="s">
        <v>164</v>
      </c>
      <c r="B424" s="167"/>
      <c r="C424" s="167"/>
      <c r="D424" s="168"/>
      <c r="E424" s="54"/>
      <c r="F424" s="42">
        <v>312120</v>
      </c>
      <c r="G424" s="169" t="s">
        <v>16</v>
      </c>
      <c r="H424" s="169"/>
      <c r="I424" s="44" t="s">
        <v>16</v>
      </c>
      <c r="J424" s="142"/>
      <c r="K424" s="190"/>
      <c r="L424" s="191"/>
      <c r="M424" s="192"/>
      <c r="N424" s="193"/>
      <c r="O424" s="192"/>
      <c r="P424" s="193"/>
    </row>
    <row r="425" spans="1:16" s="53" customFormat="1" hidden="1" x14ac:dyDescent="0.25">
      <c r="A425" s="166" t="s">
        <v>165</v>
      </c>
      <c r="B425" s="167"/>
      <c r="C425" s="167"/>
      <c r="D425" s="168"/>
      <c r="E425" s="54"/>
      <c r="F425" s="42">
        <v>313000</v>
      </c>
      <c r="G425" s="169" t="s">
        <v>16</v>
      </c>
      <c r="H425" s="169"/>
      <c r="I425" s="44" t="s">
        <v>16</v>
      </c>
      <c r="J425" s="142"/>
      <c r="K425" s="190"/>
      <c r="L425" s="191"/>
      <c r="M425" s="192"/>
      <c r="N425" s="193"/>
      <c r="O425" s="192"/>
      <c r="P425" s="193"/>
    </row>
    <row r="426" spans="1:16" s="53" customFormat="1" hidden="1" x14ac:dyDescent="0.25">
      <c r="A426" s="166" t="s">
        <v>166</v>
      </c>
      <c r="B426" s="167"/>
      <c r="C426" s="167"/>
      <c r="D426" s="168"/>
      <c r="E426" s="54"/>
      <c r="F426" s="42">
        <v>313100</v>
      </c>
      <c r="G426" s="169" t="s">
        <v>16</v>
      </c>
      <c r="H426" s="169"/>
      <c r="I426" s="44" t="s">
        <v>16</v>
      </c>
      <c r="J426" s="142"/>
      <c r="K426" s="190"/>
      <c r="L426" s="191"/>
      <c r="M426" s="192"/>
      <c r="N426" s="193"/>
      <c r="O426" s="192"/>
      <c r="P426" s="193"/>
    </row>
    <row r="427" spans="1:16" s="53" customFormat="1" hidden="1" x14ac:dyDescent="0.25">
      <c r="A427" s="166" t="s">
        <v>167</v>
      </c>
      <c r="B427" s="167"/>
      <c r="C427" s="167"/>
      <c r="D427" s="168"/>
      <c r="E427" s="54"/>
      <c r="F427" s="42">
        <v>313110</v>
      </c>
      <c r="G427" s="169" t="s">
        <v>16</v>
      </c>
      <c r="H427" s="169"/>
      <c r="I427" s="44" t="s">
        <v>16</v>
      </c>
      <c r="J427" s="142"/>
      <c r="K427" s="190"/>
      <c r="L427" s="191"/>
      <c r="M427" s="192"/>
      <c r="N427" s="193"/>
      <c r="O427" s="192"/>
      <c r="P427" s="193"/>
    </row>
    <row r="428" spans="1:16" s="53" customFormat="1" hidden="1" x14ac:dyDescent="0.25">
      <c r="A428" s="166" t="s">
        <v>168</v>
      </c>
      <c r="B428" s="167"/>
      <c r="C428" s="167"/>
      <c r="D428" s="168"/>
      <c r="E428" s="54"/>
      <c r="F428" s="42">
        <v>313120</v>
      </c>
      <c r="G428" s="169" t="s">
        <v>16</v>
      </c>
      <c r="H428" s="169"/>
      <c r="I428" s="44" t="s">
        <v>16</v>
      </c>
      <c r="J428" s="142"/>
      <c r="K428" s="190"/>
      <c r="L428" s="191"/>
      <c r="M428" s="192"/>
      <c r="N428" s="193"/>
      <c r="O428" s="192"/>
      <c r="P428" s="193"/>
    </row>
    <row r="429" spans="1:16" s="53" customFormat="1" hidden="1" x14ac:dyDescent="0.25">
      <c r="A429" s="166" t="s">
        <v>169</v>
      </c>
      <c r="B429" s="167"/>
      <c r="C429" s="167"/>
      <c r="D429" s="168"/>
      <c r="E429" s="54"/>
      <c r="F429" s="42">
        <v>313200</v>
      </c>
      <c r="G429" s="169" t="s">
        <v>16</v>
      </c>
      <c r="H429" s="169"/>
      <c r="I429" s="44" t="s">
        <v>16</v>
      </c>
      <c r="J429" s="142"/>
      <c r="K429" s="190"/>
      <c r="L429" s="191"/>
      <c r="M429" s="192"/>
      <c r="N429" s="193"/>
      <c r="O429" s="192"/>
      <c r="P429" s="193"/>
    </row>
    <row r="430" spans="1:16" s="53" customFormat="1" hidden="1" x14ac:dyDescent="0.25">
      <c r="A430" s="166" t="s">
        <v>170</v>
      </c>
      <c r="B430" s="167"/>
      <c r="C430" s="167"/>
      <c r="D430" s="168"/>
      <c r="E430" s="54"/>
      <c r="F430" s="42">
        <v>313210</v>
      </c>
      <c r="G430" s="169" t="s">
        <v>16</v>
      </c>
      <c r="H430" s="169"/>
      <c r="I430" s="44" t="s">
        <v>16</v>
      </c>
      <c r="J430" s="142"/>
      <c r="K430" s="190"/>
      <c r="L430" s="191"/>
      <c r="M430" s="192"/>
      <c r="N430" s="193"/>
      <c r="O430" s="192"/>
      <c r="P430" s="193"/>
    </row>
    <row r="431" spans="1:16" s="53" customFormat="1" hidden="1" x14ac:dyDescent="0.25">
      <c r="A431" s="166" t="s">
        <v>171</v>
      </c>
      <c r="B431" s="167"/>
      <c r="C431" s="167"/>
      <c r="D431" s="168"/>
      <c r="E431" s="54"/>
      <c r="F431" s="42">
        <v>314000</v>
      </c>
      <c r="G431" s="169" t="s">
        <v>16</v>
      </c>
      <c r="H431" s="169"/>
      <c r="I431" s="44" t="s">
        <v>16</v>
      </c>
      <c r="J431" s="142"/>
      <c r="K431" s="190"/>
      <c r="L431" s="191"/>
      <c r="M431" s="192"/>
      <c r="N431" s="193"/>
      <c r="O431" s="192"/>
      <c r="P431" s="193"/>
    </row>
    <row r="432" spans="1:16" s="53" customFormat="1" hidden="1" x14ac:dyDescent="0.25">
      <c r="A432" s="166" t="s">
        <v>172</v>
      </c>
      <c r="B432" s="167"/>
      <c r="C432" s="167"/>
      <c r="D432" s="168"/>
      <c r="E432" s="54"/>
      <c r="F432" s="42">
        <v>314110</v>
      </c>
      <c r="G432" s="169" t="s">
        <v>16</v>
      </c>
      <c r="H432" s="169"/>
      <c r="I432" s="44" t="s">
        <v>16</v>
      </c>
      <c r="J432" s="142"/>
      <c r="K432" s="190"/>
      <c r="L432" s="191"/>
      <c r="M432" s="192"/>
      <c r="N432" s="193"/>
      <c r="O432" s="192"/>
      <c r="P432" s="193"/>
    </row>
    <row r="433" spans="1:16" s="53" customFormat="1" hidden="1" x14ac:dyDescent="0.25">
      <c r="A433" s="166" t="s">
        <v>173</v>
      </c>
      <c r="B433" s="167"/>
      <c r="C433" s="167"/>
      <c r="D433" s="168"/>
      <c r="E433" s="54"/>
      <c r="F433" s="42">
        <v>314120</v>
      </c>
      <c r="G433" s="169" t="s">
        <v>16</v>
      </c>
      <c r="H433" s="169"/>
      <c r="I433" s="44" t="s">
        <v>16</v>
      </c>
      <c r="J433" s="142"/>
      <c r="K433" s="190"/>
      <c r="L433" s="191"/>
      <c r="M433" s="192"/>
      <c r="N433" s="193"/>
      <c r="O433" s="192"/>
      <c r="P433" s="193"/>
    </row>
    <row r="434" spans="1:16" s="53" customFormat="1" hidden="1" x14ac:dyDescent="0.25">
      <c r="A434" s="166" t="s">
        <v>174</v>
      </c>
      <c r="B434" s="167"/>
      <c r="C434" s="167"/>
      <c r="D434" s="168"/>
      <c r="E434" s="54"/>
      <c r="F434" s="42">
        <v>314200</v>
      </c>
      <c r="G434" s="169" t="s">
        <v>16</v>
      </c>
      <c r="H434" s="169"/>
      <c r="I434" s="44" t="s">
        <v>16</v>
      </c>
      <c r="J434" s="142"/>
      <c r="K434" s="190"/>
      <c r="L434" s="191"/>
      <c r="M434" s="192"/>
      <c r="N434" s="193"/>
      <c r="O434" s="192"/>
      <c r="P434" s="193"/>
    </row>
    <row r="435" spans="1:16" s="53" customFormat="1" hidden="1" x14ac:dyDescent="0.25">
      <c r="A435" s="166" t="s">
        <v>175</v>
      </c>
      <c r="B435" s="167"/>
      <c r="C435" s="167"/>
      <c r="D435" s="168"/>
      <c r="E435" s="54"/>
      <c r="F435" s="42">
        <v>315000</v>
      </c>
      <c r="G435" s="169" t="s">
        <v>16</v>
      </c>
      <c r="H435" s="169"/>
      <c r="I435" s="44" t="s">
        <v>16</v>
      </c>
      <c r="J435" s="142"/>
      <c r="K435" s="190"/>
      <c r="L435" s="191"/>
      <c r="M435" s="192"/>
      <c r="N435" s="193"/>
      <c r="O435" s="192"/>
      <c r="P435" s="193"/>
    </row>
    <row r="436" spans="1:16" s="53" customFormat="1" hidden="1" x14ac:dyDescent="0.25">
      <c r="A436" s="166" t="s">
        <v>176</v>
      </c>
      <c r="B436" s="167"/>
      <c r="C436" s="167"/>
      <c r="D436" s="168"/>
      <c r="E436" s="54"/>
      <c r="F436" s="49">
        <v>315110</v>
      </c>
      <c r="G436" s="169" t="s">
        <v>16</v>
      </c>
      <c r="H436" s="169"/>
      <c r="I436" s="44" t="s">
        <v>16</v>
      </c>
      <c r="J436" s="143"/>
      <c r="K436" s="190"/>
      <c r="L436" s="191"/>
      <c r="M436" s="192"/>
      <c r="N436" s="193"/>
      <c r="O436" s="192"/>
      <c r="P436" s="193"/>
    </row>
    <row r="437" spans="1:16" s="53" customFormat="1" hidden="1" x14ac:dyDescent="0.25">
      <c r="A437" s="166" t="s">
        <v>177</v>
      </c>
      <c r="B437" s="167"/>
      <c r="C437" s="167"/>
      <c r="D437" s="168"/>
      <c r="E437" s="54"/>
      <c r="F437" s="49">
        <v>315120</v>
      </c>
      <c r="G437" s="169" t="s">
        <v>16</v>
      </c>
      <c r="H437" s="169"/>
      <c r="I437" s="44" t="s">
        <v>16</v>
      </c>
      <c r="J437" s="143"/>
      <c r="K437" s="190"/>
      <c r="L437" s="191"/>
      <c r="M437" s="192"/>
      <c r="N437" s="193"/>
      <c r="O437" s="192"/>
      <c r="P437" s="193"/>
    </row>
    <row r="438" spans="1:16" s="53" customFormat="1" hidden="1" x14ac:dyDescent="0.25">
      <c r="A438" s="166" t="s">
        <v>178</v>
      </c>
      <c r="B438" s="167"/>
      <c r="C438" s="167"/>
      <c r="D438" s="168"/>
      <c r="E438" s="54"/>
      <c r="F438" s="49">
        <v>316000</v>
      </c>
      <c r="G438" s="169" t="s">
        <v>16</v>
      </c>
      <c r="H438" s="169"/>
      <c r="I438" s="44" t="s">
        <v>16</v>
      </c>
      <c r="J438" s="143"/>
      <c r="K438" s="190"/>
      <c r="L438" s="191"/>
      <c r="M438" s="192"/>
      <c r="N438" s="193"/>
      <c r="O438" s="192"/>
      <c r="P438" s="193"/>
    </row>
    <row r="439" spans="1:16" s="53" customFormat="1" hidden="1" x14ac:dyDescent="0.25">
      <c r="A439" s="166" t="s">
        <v>179</v>
      </c>
      <c r="B439" s="167"/>
      <c r="C439" s="167"/>
      <c r="D439" s="168"/>
      <c r="E439" s="54"/>
      <c r="F439" s="42">
        <v>316110</v>
      </c>
      <c r="G439" s="169" t="s">
        <v>16</v>
      </c>
      <c r="H439" s="169"/>
      <c r="I439" s="44" t="s">
        <v>16</v>
      </c>
      <c r="J439" s="142"/>
      <c r="K439" s="190"/>
      <c r="L439" s="191"/>
      <c r="M439" s="192"/>
      <c r="N439" s="193"/>
      <c r="O439" s="192"/>
      <c r="P439" s="193"/>
    </row>
    <row r="440" spans="1:16" s="53" customFormat="1" hidden="1" x14ac:dyDescent="0.25">
      <c r="A440" s="166" t="s">
        <v>180</v>
      </c>
      <c r="B440" s="167"/>
      <c r="C440" s="167"/>
      <c r="D440" s="168"/>
      <c r="E440" s="54"/>
      <c r="F440" s="49">
        <v>316120</v>
      </c>
      <c r="G440" s="169" t="s">
        <v>16</v>
      </c>
      <c r="H440" s="169"/>
      <c r="I440" s="44" t="s">
        <v>16</v>
      </c>
      <c r="J440" s="143"/>
      <c r="K440" s="190"/>
      <c r="L440" s="191"/>
      <c r="M440" s="192"/>
      <c r="N440" s="193"/>
      <c r="O440" s="192"/>
      <c r="P440" s="193"/>
    </row>
    <row r="441" spans="1:16" s="53" customFormat="1" hidden="1" x14ac:dyDescent="0.25">
      <c r="A441" s="166" t="s">
        <v>181</v>
      </c>
      <c r="B441" s="167"/>
      <c r="C441" s="167"/>
      <c r="D441" s="168"/>
      <c r="E441" s="54"/>
      <c r="F441" s="42">
        <v>316210</v>
      </c>
      <c r="G441" s="169" t="s">
        <v>16</v>
      </c>
      <c r="H441" s="169"/>
      <c r="I441" s="44" t="s">
        <v>16</v>
      </c>
      <c r="J441" s="142"/>
      <c r="K441" s="190"/>
      <c r="L441" s="191"/>
      <c r="M441" s="192"/>
      <c r="N441" s="193"/>
      <c r="O441" s="192"/>
      <c r="P441" s="193"/>
    </row>
    <row r="442" spans="1:16" s="53" customFormat="1" hidden="1" x14ac:dyDescent="0.25">
      <c r="A442" s="166" t="s">
        <v>182</v>
      </c>
      <c r="B442" s="167"/>
      <c r="C442" s="167"/>
      <c r="D442" s="168"/>
      <c r="E442" s="54"/>
      <c r="F442" s="42">
        <v>317000</v>
      </c>
      <c r="G442" s="169" t="s">
        <v>16</v>
      </c>
      <c r="H442" s="169"/>
      <c r="I442" s="44" t="s">
        <v>16</v>
      </c>
      <c r="J442" s="142"/>
      <c r="K442" s="190"/>
      <c r="L442" s="191"/>
      <c r="M442" s="192"/>
      <c r="N442" s="193"/>
      <c r="O442" s="192"/>
      <c r="P442" s="193"/>
    </row>
    <row r="443" spans="1:16" s="53" customFormat="1" hidden="1" x14ac:dyDescent="0.25">
      <c r="A443" s="166" t="s">
        <v>183</v>
      </c>
      <c r="B443" s="167"/>
      <c r="C443" s="167"/>
      <c r="D443" s="168"/>
      <c r="E443" s="54"/>
      <c r="F443" s="42">
        <v>318000</v>
      </c>
      <c r="G443" s="169" t="s">
        <v>16</v>
      </c>
      <c r="H443" s="169"/>
      <c r="I443" s="44" t="s">
        <v>16</v>
      </c>
      <c r="J443" s="142"/>
      <c r="K443" s="190"/>
      <c r="L443" s="191"/>
      <c r="M443" s="192"/>
      <c r="N443" s="193"/>
      <c r="O443" s="192"/>
      <c r="P443" s="193"/>
    </row>
    <row r="444" spans="1:16" s="53" customFormat="1" hidden="1" x14ac:dyDescent="0.25">
      <c r="A444" s="166" t="s">
        <v>184</v>
      </c>
      <c r="B444" s="167"/>
      <c r="C444" s="167"/>
      <c r="D444" s="168"/>
      <c r="E444" s="54"/>
      <c r="F444" s="49">
        <v>318110</v>
      </c>
      <c r="G444" s="169" t="s">
        <v>16</v>
      </c>
      <c r="H444" s="169"/>
      <c r="I444" s="44" t="s">
        <v>16</v>
      </c>
      <c r="J444" s="143"/>
      <c r="K444" s="190"/>
      <c r="L444" s="191"/>
      <c r="M444" s="192"/>
      <c r="N444" s="193"/>
      <c r="O444" s="192"/>
      <c r="P444" s="193"/>
    </row>
    <row r="445" spans="1:16" s="53" customFormat="1" hidden="1" x14ac:dyDescent="0.25">
      <c r="A445" s="166" t="s">
        <v>185</v>
      </c>
      <c r="B445" s="167"/>
      <c r="C445" s="167"/>
      <c r="D445" s="168"/>
      <c r="E445" s="54"/>
      <c r="F445" s="42">
        <v>318120</v>
      </c>
      <c r="G445" s="169" t="s">
        <v>16</v>
      </c>
      <c r="H445" s="169"/>
      <c r="I445" s="44" t="s">
        <v>16</v>
      </c>
      <c r="J445" s="142"/>
      <c r="K445" s="190"/>
      <c r="L445" s="191"/>
      <c r="M445" s="192"/>
      <c r="N445" s="193"/>
      <c r="O445" s="192"/>
      <c r="P445" s="193"/>
    </row>
    <row r="446" spans="1:16" s="53" customFormat="1" hidden="1" x14ac:dyDescent="0.25">
      <c r="A446" s="166" t="s">
        <v>186</v>
      </c>
      <c r="B446" s="167"/>
      <c r="C446" s="167"/>
      <c r="D446" s="168"/>
      <c r="E446" s="54"/>
      <c r="F446" s="42">
        <v>319000</v>
      </c>
      <c r="G446" s="169" t="s">
        <v>16</v>
      </c>
      <c r="H446" s="169"/>
      <c r="I446" s="44" t="s">
        <v>16</v>
      </c>
      <c r="J446" s="142"/>
      <c r="K446" s="190"/>
      <c r="L446" s="191"/>
      <c r="M446" s="192"/>
      <c r="N446" s="193"/>
      <c r="O446" s="192"/>
      <c r="P446" s="193"/>
    </row>
    <row r="447" spans="1:16" s="53" customFormat="1" hidden="1" x14ac:dyDescent="0.25">
      <c r="A447" s="166" t="s">
        <v>187</v>
      </c>
      <c r="B447" s="167"/>
      <c r="C447" s="167"/>
      <c r="D447" s="168"/>
      <c r="E447" s="54"/>
      <c r="F447" s="42">
        <v>319100</v>
      </c>
      <c r="G447" s="169" t="s">
        <v>16</v>
      </c>
      <c r="H447" s="169"/>
      <c r="I447" s="44" t="s">
        <v>16</v>
      </c>
      <c r="J447" s="142"/>
      <c r="K447" s="190"/>
      <c r="L447" s="191"/>
      <c r="M447" s="192"/>
      <c r="N447" s="193"/>
      <c r="O447" s="192"/>
      <c r="P447" s="193"/>
    </row>
    <row r="448" spans="1:16" s="53" customFormat="1" hidden="1" x14ac:dyDescent="0.25">
      <c r="A448" s="166" t="s">
        <v>188</v>
      </c>
      <c r="B448" s="167"/>
      <c r="C448" s="167"/>
      <c r="D448" s="168"/>
      <c r="E448" s="54"/>
      <c r="F448" s="42">
        <v>319200</v>
      </c>
      <c r="G448" s="169" t="s">
        <v>16</v>
      </c>
      <c r="H448" s="169"/>
      <c r="I448" s="44" t="s">
        <v>16</v>
      </c>
      <c r="J448" s="142"/>
      <c r="K448" s="190"/>
      <c r="L448" s="191"/>
      <c r="M448" s="192"/>
      <c r="N448" s="193"/>
      <c r="O448" s="192"/>
      <c r="P448" s="193"/>
    </row>
    <row r="449" spans="1:16" s="53" customFormat="1" hidden="1" x14ac:dyDescent="0.25">
      <c r="A449" s="174" t="s">
        <v>189</v>
      </c>
      <c r="B449" s="175"/>
      <c r="C449" s="175"/>
      <c r="D449" s="176"/>
      <c r="E449" s="36"/>
      <c r="F449" s="51">
        <v>330000</v>
      </c>
      <c r="G449" s="177" t="s">
        <v>16</v>
      </c>
      <c r="H449" s="177"/>
      <c r="I449" s="38" t="s">
        <v>16</v>
      </c>
      <c r="J449" s="144">
        <f>SUM(J450:J469)</f>
        <v>0</v>
      </c>
      <c r="K449" s="194">
        <f>SUM(K450:L469)</f>
        <v>0</v>
      </c>
      <c r="L449" s="195"/>
      <c r="M449" s="194">
        <f t="shared" ref="M449" si="82">SUM(M450:N469)</f>
        <v>0</v>
      </c>
      <c r="N449" s="195"/>
      <c r="O449" s="194">
        <f t="shared" ref="O449" si="83">SUM(O450:P469)</f>
        <v>0</v>
      </c>
      <c r="P449" s="195"/>
    </row>
    <row r="450" spans="1:16" s="53" customFormat="1" hidden="1" x14ac:dyDescent="0.25">
      <c r="A450" s="166" t="s">
        <v>190</v>
      </c>
      <c r="B450" s="167"/>
      <c r="C450" s="167"/>
      <c r="D450" s="168"/>
      <c r="E450" s="54"/>
      <c r="F450" s="42">
        <v>331000</v>
      </c>
      <c r="G450" s="169" t="s">
        <v>16</v>
      </c>
      <c r="H450" s="169"/>
      <c r="I450" s="44" t="s">
        <v>16</v>
      </c>
      <c r="J450" s="142"/>
      <c r="K450" s="190"/>
      <c r="L450" s="191"/>
      <c r="M450" s="192"/>
      <c r="N450" s="193"/>
      <c r="O450" s="192"/>
      <c r="P450" s="193"/>
    </row>
    <row r="451" spans="1:16" s="53" customFormat="1" hidden="1" x14ac:dyDescent="0.25">
      <c r="A451" s="166" t="s">
        <v>191</v>
      </c>
      <c r="B451" s="167"/>
      <c r="C451" s="167"/>
      <c r="D451" s="168"/>
      <c r="E451" s="54"/>
      <c r="F451" s="42">
        <v>331110</v>
      </c>
      <c r="G451" s="169" t="s">
        <v>16</v>
      </c>
      <c r="H451" s="169"/>
      <c r="I451" s="44" t="s">
        <v>16</v>
      </c>
      <c r="J451" s="142"/>
      <c r="K451" s="190"/>
      <c r="L451" s="191"/>
      <c r="M451" s="192"/>
      <c r="N451" s="193"/>
      <c r="O451" s="192"/>
      <c r="P451" s="193"/>
    </row>
    <row r="452" spans="1:16" s="53" customFormat="1" hidden="1" x14ac:dyDescent="0.25">
      <c r="A452" s="166" t="s">
        <v>192</v>
      </c>
      <c r="B452" s="167"/>
      <c r="C452" s="167"/>
      <c r="D452" s="168"/>
      <c r="E452" s="54"/>
      <c r="F452" s="49">
        <v>331210</v>
      </c>
      <c r="G452" s="169" t="s">
        <v>16</v>
      </c>
      <c r="H452" s="169"/>
      <c r="I452" s="44" t="s">
        <v>16</v>
      </c>
      <c r="J452" s="143"/>
      <c r="K452" s="190"/>
      <c r="L452" s="191"/>
      <c r="M452" s="192"/>
      <c r="N452" s="193"/>
      <c r="O452" s="192"/>
      <c r="P452" s="193"/>
    </row>
    <row r="453" spans="1:16" s="53" customFormat="1" hidden="1" x14ac:dyDescent="0.25">
      <c r="A453" s="166" t="s">
        <v>193</v>
      </c>
      <c r="B453" s="167"/>
      <c r="C453" s="167"/>
      <c r="D453" s="168"/>
      <c r="E453" s="54"/>
      <c r="F453" s="49">
        <v>332000</v>
      </c>
      <c r="G453" s="169" t="s">
        <v>16</v>
      </c>
      <c r="H453" s="169"/>
      <c r="I453" s="44" t="s">
        <v>16</v>
      </c>
      <c r="J453" s="143"/>
      <c r="K453" s="190"/>
      <c r="L453" s="191"/>
      <c r="M453" s="192"/>
      <c r="N453" s="193"/>
      <c r="O453" s="192"/>
      <c r="P453" s="193"/>
    </row>
    <row r="454" spans="1:16" s="53" customFormat="1" hidden="1" x14ac:dyDescent="0.25">
      <c r="A454" s="166" t="s">
        <v>194</v>
      </c>
      <c r="B454" s="167"/>
      <c r="C454" s="167"/>
      <c r="D454" s="168"/>
      <c r="E454" s="54"/>
      <c r="F454" s="49">
        <v>332110</v>
      </c>
      <c r="G454" s="169" t="s">
        <v>16</v>
      </c>
      <c r="H454" s="169"/>
      <c r="I454" s="44" t="s">
        <v>16</v>
      </c>
      <c r="J454" s="143"/>
      <c r="K454" s="190"/>
      <c r="L454" s="191"/>
      <c r="M454" s="192"/>
      <c r="N454" s="193"/>
      <c r="O454" s="192"/>
      <c r="P454" s="193"/>
    </row>
    <row r="455" spans="1:16" s="53" customFormat="1" hidden="1" x14ac:dyDescent="0.25">
      <c r="A455" s="166" t="s">
        <v>195</v>
      </c>
      <c r="B455" s="167"/>
      <c r="C455" s="167"/>
      <c r="D455" s="168"/>
      <c r="E455" s="54"/>
      <c r="F455" s="42">
        <v>332210</v>
      </c>
      <c r="G455" s="169" t="s">
        <v>16</v>
      </c>
      <c r="H455" s="169"/>
      <c r="I455" s="44" t="s">
        <v>16</v>
      </c>
      <c r="J455" s="142"/>
      <c r="K455" s="190"/>
      <c r="L455" s="191"/>
      <c r="M455" s="192"/>
      <c r="N455" s="193"/>
      <c r="O455" s="192"/>
      <c r="P455" s="193"/>
    </row>
    <row r="456" spans="1:16" s="53" customFormat="1" hidden="1" x14ac:dyDescent="0.25">
      <c r="A456" s="166" t="s">
        <v>196</v>
      </c>
      <c r="B456" s="167"/>
      <c r="C456" s="167"/>
      <c r="D456" s="168"/>
      <c r="E456" s="54"/>
      <c r="F456" s="42">
        <v>333000</v>
      </c>
      <c r="G456" s="169" t="s">
        <v>16</v>
      </c>
      <c r="H456" s="169"/>
      <c r="I456" s="44" t="s">
        <v>16</v>
      </c>
      <c r="J456" s="142"/>
      <c r="K456" s="190"/>
      <c r="L456" s="191"/>
      <c r="M456" s="192"/>
      <c r="N456" s="193"/>
      <c r="O456" s="192"/>
      <c r="P456" s="193"/>
    </row>
    <row r="457" spans="1:16" s="53" customFormat="1" hidden="1" x14ac:dyDescent="0.25">
      <c r="A457" s="166" t="s">
        <v>197</v>
      </c>
      <c r="B457" s="167"/>
      <c r="C457" s="167"/>
      <c r="D457" s="168"/>
      <c r="E457" s="54"/>
      <c r="F457" s="42">
        <v>333100</v>
      </c>
      <c r="G457" s="169" t="s">
        <v>16</v>
      </c>
      <c r="H457" s="169"/>
      <c r="I457" s="44" t="s">
        <v>16</v>
      </c>
      <c r="J457" s="142"/>
      <c r="K457" s="190"/>
      <c r="L457" s="191"/>
      <c r="M457" s="192"/>
      <c r="N457" s="193"/>
      <c r="O457" s="192"/>
      <c r="P457" s="193"/>
    </row>
    <row r="458" spans="1:16" s="53" customFormat="1" hidden="1" x14ac:dyDescent="0.25">
      <c r="A458" s="166" t="s">
        <v>198</v>
      </c>
      <c r="B458" s="167"/>
      <c r="C458" s="167"/>
      <c r="D458" s="168"/>
      <c r="E458" s="54"/>
      <c r="F458" s="42">
        <v>333110</v>
      </c>
      <c r="G458" s="169" t="s">
        <v>16</v>
      </c>
      <c r="H458" s="169"/>
      <c r="I458" s="44" t="s">
        <v>16</v>
      </c>
      <c r="J458" s="142"/>
      <c r="K458" s="190"/>
      <c r="L458" s="191"/>
      <c r="M458" s="192"/>
      <c r="N458" s="193"/>
      <c r="O458" s="192"/>
      <c r="P458" s="193"/>
    </row>
    <row r="459" spans="1:16" s="53" customFormat="1" hidden="1" x14ac:dyDescent="0.25">
      <c r="A459" s="166" t="s">
        <v>199</v>
      </c>
      <c r="B459" s="167"/>
      <c r="C459" s="167"/>
      <c r="D459" s="168"/>
      <c r="E459" s="54"/>
      <c r="F459" s="42">
        <v>334000</v>
      </c>
      <c r="G459" s="169" t="s">
        <v>16</v>
      </c>
      <c r="H459" s="169"/>
      <c r="I459" s="44" t="s">
        <v>16</v>
      </c>
      <c r="J459" s="142"/>
      <c r="K459" s="190"/>
      <c r="L459" s="191"/>
      <c r="M459" s="192"/>
      <c r="N459" s="193"/>
      <c r="O459" s="192"/>
      <c r="P459" s="193"/>
    </row>
    <row r="460" spans="1:16" s="53" customFormat="1" hidden="1" x14ac:dyDescent="0.25">
      <c r="A460" s="166" t="s">
        <v>200</v>
      </c>
      <c r="B460" s="167"/>
      <c r="C460" s="167"/>
      <c r="D460" s="168"/>
      <c r="E460" s="54"/>
      <c r="F460" s="42">
        <v>334110</v>
      </c>
      <c r="G460" s="169" t="s">
        <v>16</v>
      </c>
      <c r="H460" s="169"/>
      <c r="I460" s="44" t="s">
        <v>16</v>
      </c>
      <c r="J460" s="142"/>
      <c r="K460" s="190"/>
      <c r="L460" s="191"/>
      <c r="M460" s="192"/>
      <c r="N460" s="193"/>
      <c r="O460" s="192"/>
      <c r="P460" s="193"/>
    </row>
    <row r="461" spans="1:16" s="53" customFormat="1" hidden="1" x14ac:dyDescent="0.25">
      <c r="A461" s="166" t="s">
        <v>201</v>
      </c>
      <c r="B461" s="167"/>
      <c r="C461" s="167"/>
      <c r="D461" s="168"/>
      <c r="E461" s="54"/>
      <c r="F461" s="42">
        <v>335000</v>
      </c>
      <c r="G461" s="169" t="s">
        <v>16</v>
      </c>
      <c r="H461" s="169"/>
      <c r="I461" s="44" t="s">
        <v>16</v>
      </c>
      <c r="J461" s="142"/>
      <c r="K461" s="190"/>
      <c r="L461" s="191"/>
      <c r="M461" s="192"/>
      <c r="N461" s="193"/>
      <c r="O461" s="192"/>
      <c r="P461" s="193"/>
    </row>
    <row r="462" spans="1:16" s="53" customFormat="1" hidden="1" x14ac:dyDescent="0.25">
      <c r="A462" s="166" t="s">
        <v>202</v>
      </c>
      <c r="B462" s="167"/>
      <c r="C462" s="167"/>
      <c r="D462" s="168"/>
      <c r="E462" s="54"/>
      <c r="F462" s="42">
        <v>335110</v>
      </c>
      <c r="G462" s="169" t="s">
        <v>16</v>
      </c>
      <c r="H462" s="169"/>
      <c r="I462" s="44" t="s">
        <v>16</v>
      </c>
      <c r="J462" s="142"/>
      <c r="K462" s="190"/>
      <c r="L462" s="191"/>
      <c r="M462" s="192"/>
      <c r="N462" s="193"/>
      <c r="O462" s="192"/>
      <c r="P462" s="193"/>
    </row>
    <row r="463" spans="1:16" s="53" customFormat="1" hidden="1" x14ac:dyDescent="0.25">
      <c r="A463" s="166" t="s">
        <v>203</v>
      </c>
      <c r="B463" s="167"/>
      <c r="C463" s="167"/>
      <c r="D463" s="168"/>
      <c r="E463" s="54"/>
      <c r="F463" s="42">
        <v>336000</v>
      </c>
      <c r="G463" s="169" t="s">
        <v>16</v>
      </c>
      <c r="H463" s="169"/>
      <c r="I463" s="44" t="s">
        <v>16</v>
      </c>
      <c r="J463" s="142"/>
      <c r="K463" s="190"/>
      <c r="L463" s="191"/>
      <c r="M463" s="192"/>
      <c r="N463" s="193"/>
      <c r="O463" s="192"/>
      <c r="P463" s="193"/>
    </row>
    <row r="464" spans="1:16" s="53" customFormat="1" hidden="1" x14ac:dyDescent="0.25">
      <c r="A464" s="166" t="s">
        <v>204</v>
      </c>
      <c r="B464" s="167"/>
      <c r="C464" s="167"/>
      <c r="D464" s="168"/>
      <c r="E464" s="54"/>
      <c r="F464" s="42">
        <v>336100</v>
      </c>
      <c r="G464" s="169" t="s">
        <v>16</v>
      </c>
      <c r="H464" s="169"/>
      <c r="I464" s="44" t="s">
        <v>16</v>
      </c>
      <c r="J464" s="142"/>
      <c r="K464" s="190"/>
      <c r="L464" s="191"/>
      <c r="M464" s="192"/>
      <c r="N464" s="193"/>
      <c r="O464" s="192"/>
      <c r="P464" s="193"/>
    </row>
    <row r="465" spans="1:16" s="53" customFormat="1" hidden="1" x14ac:dyDescent="0.25">
      <c r="A465" s="166" t="s">
        <v>205</v>
      </c>
      <c r="B465" s="167"/>
      <c r="C465" s="167"/>
      <c r="D465" s="168"/>
      <c r="E465" s="54"/>
      <c r="F465" s="42">
        <v>336110</v>
      </c>
      <c r="G465" s="169" t="s">
        <v>16</v>
      </c>
      <c r="H465" s="169"/>
      <c r="I465" s="44" t="s">
        <v>16</v>
      </c>
      <c r="J465" s="142"/>
      <c r="K465" s="190"/>
      <c r="L465" s="191"/>
      <c r="M465" s="192"/>
      <c r="N465" s="193"/>
      <c r="O465" s="192"/>
      <c r="P465" s="193"/>
    </row>
    <row r="466" spans="1:16" s="53" customFormat="1" hidden="1" x14ac:dyDescent="0.25">
      <c r="A466" s="166" t="s">
        <v>206</v>
      </c>
      <c r="B466" s="167"/>
      <c r="C466" s="167"/>
      <c r="D466" s="168"/>
      <c r="E466" s="54"/>
      <c r="F466" s="49">
        <v>337000</v>
      </c>
      <c r="G466" s="169" t="s">
        <v>16</v>
      </c>
      <c r="H466" s="169"/>
      <c r="I466" s="44" t="s">
        <v>16</v>
      </c>
      <c r="J466" s="143"/>
      <c r="K466" s="190"/>
      <c r="L466" s="191"/>
      <c r="M466" s="192"/>
      <c r="N466" s="193"/>
      <c r="O466" s="192"/>
      <c r="P466" s="193"/>
    </row>
    <row r="467" spans="1:16" s="53" customFormat="1" hidden="1" x14ac:dyDescent="0.25">
      <c r="A467" s="166" t="s">
        <v>207</v>
      </c>
      <c r="B467" s="167"/>
      <c r="C467" s="167"/>
      <c r="D467" s="168"/>
      <c r="E467" s="54"/>
      <c r="F467" s="42">
        <v>337110</v>
      </c>
      <c r="G467" s="169" t="s">
        <v>16</v>
      </c>
      <c r="H467" s="169"/>
      <c r="I467" s="44" t="s">
        <v>16</v>
      </c>
      <c r="J467" s="142"/>
      <c r="K467" s="190"/>
      <c r="L467" s="191"/>
      <c r="M467" s="192"/>
      <c r="N467" s="193"/>
      <c r="O467" s="192"/>
      <c r="P467" s="193"/>
    </row>
    <row r="468" spans="1:16" s="53" customFormat="1" hidden="1" x14ac:dyDescent="0.25">
      <c r="A468" s="166" t="s">
        <v>208</v>
      </c>
      <c r="B468" s="167"/>
      <c r="C468" s="167"/>
      <c r="D468" s="168"/>
      <c r="E468" s="54"/>
      <c r="F468" s="49">
        <v>338000</v>
      </c>
      <c r="G468" s="169" t="s">
        <v>16</v>
      </c>
      <c r="H468" s="169"/>
      <c r="I468" s="44" t="s">
        <v>16</v>
      </c>
      <c r="J468" s="143"/>
      <c r="K468" s="190"/>
      <c r="L468" s="191"/>
      <c r="M468" s="192"/>
      <c r="N468" s="193"/>
      <c r="O468" s="192"/>
      <c r="P468" s="193"/>
    </row>
    <row r="469" spans="1:16" s="53" customFormat="1" ht="4.5" hidden="1" customHeight="1" x14ac:dyDescent="0.25">
      <c r="A469" s="166" t="s">
        <v>209</v>
      </c>
      <c r="B469" s="167"/>
      <c r="C469" s="167"/>
      <c r="D469" s="168"/>
      <c r="E469" s="54"/>
      <c r="F469" s="42">
        <v>338110</v>
      </c>
      <c r="G469" s="169" t="s">
        <v>16</v>
      </c>
      <c r="H469" s="169"/>
      <c r="I469" s="44" t="s">
        <v>16</v>
      </c>
      <c r="J469" s="142"/>
      <c r="K469" s="190"/>
      <c r="L469" s="191"/>
      <c r="M469" s="192"/>
      <c r="N469" s="193"/>
      <c r="O469" s="192"/>
      <c r="P469" s="193"/>
    </row>
    <row r="470" spans="1:16" s="53" customFormat="1" hidden="1" x14ac:dyDescent="0.25">
      <c r="A470" s="55"/>
      <c r="B470" s="56"/>
      <c r="C470" s="56"/>
      <c r="D470" s="57"/>
      <c r="E470" s="47"/>
      <c r="F470" s="63"/>
      <c r="G470" s="161"/>
      <c r="H470" s="162"/>
      <c r="I470" s="44"/>
      <c r="J470" s="142"/>
      <c r="K470" s="145"/>
      <c r="L470" s="146"/>
      <c r="M470" s="147"/>
      <c r="N470" s="148"/>
      <c r="O470" s="147"/>
      <c r="P470" s="148"/>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6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3:A76"/>
    <mergeCell ref="C73:I73"/>
    <mergeCell ref="C74:I74"/>
    <mergeCell ref="C75:I75"/>
    <mergeCell ref="C76:I76"/>
    <mergeCell ref="C77:I77"/>
    <mergeCell ref="A69:P69"/>
    <mergeCell ref="A70:A71"/>
    <mergeCell ref="B70:B71"/>
    <mergeCell ref="C70:I71"/>
    <mergeCell ref="J70:J71"/>
    <mergeCell ref="C72:I72"/>
    <mergeCell ref="A64:P64"/>
    <mergeCell ref="A65:C65"/>
    <mergeCell ref="D65:P65"/>
    <mergeCell ref="A66:C66"/>
    <mergeCell ref="D66:P66"/>
    <mergeCell ref="A67:C67"/>
    <mergeCell ref="D67:P67"/>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2"/>
  <sheetViews>
    <sheetView showZeros="0" view="pageBreakPreview" topLeftCell="A72" zoomScaleNormal="90" zoomScaleSheetLayoutView="100" workbookViewId="0">
      <selection activeCell="P76" sqref="P76"/>
    </sheetView>
  </sheetViews>
  <sheetFormatPr defaultColWidth="8.85546875" defaultRowHeight="15.75" x14ac:dyDescent="0.25"/>
  <cols>
    <col min="1" max="1" width="10.42578125" style="1" customWidth="1"/>
    <col min="2" max="2" width="10" style="1" customWidth="1"/>
    <col min="3" max="3" width="7.42578125" style="1" customWidth="1"/>
    <col min="4" max="4" width="8.85546875" style="1" customWidth="1"/>
    <col min="5" max="5" width="8.28515625" style="2" customWidth="1"/>
    <col min="6" max="6" width="7.42578125" style="2" customWidth="1"/>
    <col min="7" max="7" width="7.140625" style="2" customWidth="1"/>
    <col min="8" max="8" width="6.140625" style="2" customWidth="1"/>
    <col min="9" max="9" width="11.42578125" style="2" customWidth="1"/>
    <col min="10" max="10" width="11.710937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1580000</v>
      </c>
      <c r="K14" s="283">
        <f>K15</f>
        <v>1794576.8</v>
      </c>
      <c r="L14" s="281"/>
      <c r="M14" s="283">
        <f>M15</f>
        <v>1945700</v>
      </c>
      <c r="N14" s="281"/>
      <c r="O14" s="283">
        <f>O15</f>
        <v>2086400</v>
      </c>
      <c r="P14" s="281"/>
    </row>
    <row r="15" spans="1:16" s="91" customFormat="1" ht="23.45" hidden="1" customHeight="1" x14ac:dyDescent="0.25">
      <c r="A15" s="279"/>
      <c r="B15" s="279"/>
      <c r="C15" s="279"/>
      <c r="D15" s="279"/>
      <c r="E15" s="98" t="s">
        <v>229</v>
      </c>
      <c r="F15" s="96"/>
      <c r="G15" s="280" t="s">
        <v>16</v>
      </c>
      <c r="H15" s="281"/>
      <c r="I15" s="96" t="s">
        <v>16</v>
      </c>
      <c r="J15" s="97">
        <f>J16+J17+J18+J19+J20+J21</f>
        <v>1580000</v>
      </c>
      <c r="K15" s="282">
        <f>K16+K17+K18+K19+K20+K21</f>
        <v>1794576.8</v>
      </c>
      <c r="L15" s="271"/>
      <c r="M15" s="282">
        <f t="shared" ref="M15" si="0">M16+M17+M18+M19+M20+M21</f>
        <v>1945700</v>
      </c>
      <c r="N15" s="271"/>
      <c r="O15" s="282">
        <f t="shared" ref="O15" si="1">O16+O17+O18+O19+O20+O21</f>
        <v>2086400</v>
      </c>
      <c r="P15" s="271"/>
    </row>
    <row r="16" spans="1:16" s="91" customFormat="1" ht="23.45" hidden="1" customHeight="1" x14ac:dyDescent="0.25">
      <c r="A16" s="245" t="s">
        <v>18</v>
      </c>
      <c r="B16" s="245"/>
      <c r="C16" s="245"/>
      <c r="D16" s="245"/>
      <c r="E16" s="98" t="s">
        <v>229</v>
      </c>
      <c r="F16" s="101">
        <v>21</v>
      </c>
      <c r="G16" s="246" t="s">
        <v>16</v>
      </c>
      <c r="H16" s="246"/>
      <c r="I16" s="90" t="s">
        <v>16</v>
      </c>
      <c r="J16" s="102">
        <f>J85</f>
        <v>0</v>
      </c>
      <c r="K16" s="274">
        <f>K85</f>
        <v>0</v>
      </c>
      <c r="L16" s="246"/>
      <c r="M16" s="274">
        <f t="shared" ref="M16" si="2">M85</f>
        <v>0</v>
      </c>
      <c r="N16" s="246"/>
      <c r="O16" s="274">
        <f t="shared" ref="O16" si="3">O85</f>
        <v>0</v>
      </c>
      <c r="P16" s="246"/>
    </row>
    <row r="17" spans="1:16" s="91" customFormat="1" ht="23.45" hidden="1" customHeight="1" x14ac:dyDescent="0.25">
      <c r="A17" s="245" t="s">
        <v>19</v>
      </c>
      <c r="B17" s="245"/>
      <c r="C17" s="245"/>
      <c r="D17" s="245"/>
      <c r="E17" s="98" t="s">
        <v>229</v>
      </c>
      <c r="F17" s="101">
        <v>22</v>
      </c>
      <c r="G17" s="246" t="s">
        <v>16</v>
      </c>
      <c r="H17" s="246"/>
      <c r="I17" s="90" t="s">
        <v>16</v>
      </c>
      <c r="J17" s="102">
        <f>J106</f>
        <v>1580000</v>
      </c>
      <c r="K17" s="274">
        <f>K106</f>
        <v>1794576.8</v>
      </c>
      <c r="L17" s="246"/>
      <c r="M17" s="274">
        <f t="shared" ref="M17" si="4">M106</f>
        <v>1945700</v>
      </c>
      <c r="N17" s="246"/>
      <c r="O17" s="274">
        <f t="shared" ref="O17" si="5">O106</f>
        <v>2086400</v>
      </c>
      <c r="P17" s="246"/>
    </row>
    <row r="18" spans="1:16" s="91" customFormat="1" ht="23.45" hidden="1" customHeight="1" x14ac:dyDescent="0.25">
      <c r="A18" s="245" t="s">
        <v>20</v>
      </c>
      <c r="B18" s="245"/>
      <c r="C18" s="245"/>
      <c r="D18" s="245"/>
      <c r="E18" s="98" t="s">
        <v>229</v>
      </c>
      <c r="F18" s="90">
        <v>27</v>
      </c>
      <c r="G18" s="246" t="s">
        <v>16</v>
      </c>
      <c r="H18" s="246"/>
      <c r="I18" s="90" t="s">
        <v>16</v>
      </c>
      <c r="J18" s="102">
        <f>J137</f>
        <v>0</v>
      </c>
      <c r="K18" s="274">
        <f>K137</f>
        <v>0</v>
      </c>
      <c r="L18" s="246"/>
      <c r="M18" s="274">
        <f t="shared" ref="M18" si="6">M137</f>
        <v>0</v>
      </c>
      <c r="N18" s="246"/>
      <c r="O18" s="274">
        <f t="shared" ref="O18" si="7">O137</f>
        <v>0</v>
      </c>
      <c r="P18" s="246"/>
    </row>
    <row r="19" spans="1:16" s="91" customFormat="1" ht="23.45" hidden="1" customHeight="1" x14ac:dyDescent="0.25">
      <c r="A19" s="245" t="s">
        <v>21</v>
      </c>
      <c r="B19" s="245"/>
      <c r="C19" s="245"/>
      <c r="D19" s="245"/>
      <c r="E19" s="98" t="s">
        <v>229</v>
      </c>
      <c r="F19" s="90">
        <v>28</v>
      </c>
      <c r="G19" s="246" t="s">
        <v>16</v>
      </c>
      <c r="H19" s="246"/>
      <c r="I19" s="90" t="s">
        <v>16</v>
      </c>
      <c r="J19" s="102">
        <f>J140</f>
        <v>0</v>
      </c>
      <c r="K19" s="274">
        <f>K140</f>
        <v>0</v>
      </c>
      <c r="L19" s="246"/>
      <c r="M19" s="274">
        <f t="shared" ref="M19" si="8">M140</f>
        <v>0</v>
      </c>
      <c r="N19" s="246"/>
      <c r="O19" s="274">
        <f t="shared" ref="O19" si="9">O140</f>
        <v>0</v>
      </c>
      <c r="P19" s="246"/>
    </row>
    <row r="20" spans="1:16" s="91" customFormat="1" ht="23.45" hidden="1" customHeight="1" x14ac:dyDescent="0.25">
      <c r="A20" s="245" t="s">
        <v>22</v>
      </c>
      <c r="B20" s="245"/>
      <c r="C20" s="245"/>
      <c r="D20" s="245"/>
      <c r="E20" s="98" t="s">
        <v>229</v>
      </c>
      <c r="F20" s="90">
        <v>31</v>
      </c>
      <c r="G20" s="246" t="s">
        <v>16</v>
      </c>
      <c r="H20" s="246"/>
      <c r="I20" s="90" t="s">
        <v>16</v>
      </c>
      <c r="J20" s="102">
        <f>J160</f>
        <v>0</v>
      </c>
      <c r="K20" s="274">
        <f>K160</f>
        <v>0</v>
      </c>
      <c r="L20" s="246"/>
      <c r="M20" s="274">
        <f t="shared" ref="M20" si="10">M160</f>
        <v>0</v>
      </c>
      <c r="N20" s="246"/>
      <c r="O20" s="274">
        <f t="shared" ref="O20" si="11">O160</f>
        <v>0</v>
      </c>
      <c r="P20" s="246"/>
    </row>
    <row r="21" spans="1:16" s="91" customFormat="1" ht="23.45" hidden="1" customHeight="1" x14ac:dyDescent="0.25">
      <c r="A21" s="260" t="s">
        <v>23</v>
      </c>
      <c r="B21" s="250"/>
      <c r="C21" s="250"/>
      <c r="D21" s="251"/>
      <c r="E21" s="98" t="s">
        <v>229</v>
      </c>
      <c r="F21" s="101">
        <v>33</v>
      </c>
      <c r="G21" s="246" t="s">
        <v>16</v>
      </c>
      <c r="H21" s="246"/>
      <c r="I21" s="90" t="s">
        <v>16</v>
      </c>
      <c r="J21" s="102">
        <f>J191</f>
        <v>0</v>
      </c>
      <c r="K21" s="274">
        <f>K191</f>
        <v>0</v>
      </c>
      <c r="L21" s="246"/>
      <c r="M21" s="274">
        <f t="shared" ref="M21" si="12">M191</f>
        <v>0</v>
      </c>
      <c r="N21" s="246"/>
      <c r="O21" s="274">
        <f t="shared" ref="O21" si="13">O191</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1580000</v>
      </c>
      <c r="K25" s="258">
        <f t="shared" ref="K25" si="14">K26+K30+K34</f>
        <v>1794576.8</v>
      </c>
      <c r="L25" s="259"/>
      <c r="M25" s="258">
        <f t="shared" ref="M25" si="15">M26+M30+M34</f>
        <v>1945700</v>
      </c>
      <c r="N25" s="259"/>
      <c r="O25" s="258">
        <f t="shared" ref="O25" si="16">O26+O30+O34</f>
        <v>2086400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1580000</v>
      </c>
      <c r="K34" s="258">
        <f t="shared" ref="K34:O34" si="19">K14-(K26+K30)</f>
        <v>1794576.8</v>
      </c>
      <c r="L34" s="259"/>
      <c r="M34" s="258">
        <f t="shared" si="19"/>
        <v>1945700</v>
      </c>
      <c r="N34" s="259"/>
      <c r="O34" s="258">
        <f t="shared" si="19"/>
        <v>2086400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1794576.8</v>
      </c>
      <c r="J41" s="118">
        <f>K25</f>
        <v>1794576.8</v>
      </c>
      <c r="K41" s="119">
        <f>K45+K46</f>
        <v>0</v>
      </c>
      <c r="L41" s="118">
        <f>M41-K41</f>
        <v>1945700</v>
      </c>
      <c r="M41" s="118">
        <f>M25</f>
        <v>1945700</v>
      </c>
      <c r="N41" s="119"/>
      <c r="O41" s="118"/>
      <c r="P41" s="118">
        <f>O25</f>
        <v>2086400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1794576.8</v>
      </c>
      <c r="J44" s="118">
        <f>J45+J46</f>
        <v>1794576.8</v>
      </c>
      <c r="K44" s="119">
        <f>K45+K46</f>
        <v>0</v>
      </c>
      <c r="L44" s="118">
        <f t="shared" si="21"/>
        <v>1945700</v>
      </c>
      <c r="M44" s="118">
        <f>M45+M46</f>
        <v>1945700</v>
      </c>
      <c r="N44" s="119">
        <f>N45+N46</f>
        <v>0</v>
      </c>
      <c r="O44" s="118">
        <f t="shared" si="22"/>
        <v>2086400</v>
      </c>
      <c r="P44" s="118">
        <f>P45+P46</f>
        <v>2086400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-1794576.8</v>
      </c>
      <c r="J46" s="118">
        <f>K34</f>
        <v>1794576.8</v>
      </c>
      <c r="K46" s="119"/>
      <c r="L46" s="118">
        <f t="shared" ref="L46" si="23">K46-M46</f>
        <v>-1945700</v>
      </c>
      <c r="M46" s="118">
        <f>M34</f>
        <v>1945700</v>
      </c>
      <c r="N46" s="119"/>
      <c r="O46" s="118">
        <f t="shared" ref="O46" si="24">N46-P46</f>
        <v>-2086400</v>
      </c>
      <c r="P46" s="118">
        <f>O34</f>
        <v>2086400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307</v>
      </c>
      <c r="D60" s="229"/>
      <c r="E60" s="229"/>
      <c r="F60" s="229"/>
      <c r="G60" s="229"/>
      <c r="H60" s="229"/>
      <c r="I60" s="229"/>
      <c r="J60" s="229"/>
      <c r="K60" s="229"/>
      <c r="L60" s="229"/>
      <c r="M60" s="229"/>
      <c r="N60" s="230"/>
      <c r="O60" s="231" t="s">
        <v>306</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305</v>
      </c>
      <c r="D62" s="229"/>
      <c r="E62" s="229"/>
      <c r="F62" s="229"/>
      <c r="G62" s="229"/>
      <c r="H62" s="229"/>
      <c r="I62" s="229"/>
      <c r="J62" s="229"/>
      <c r="K62" s="229"/>
      <c r="L62" s="229"/>
      <c r="M62" s="229"/>
      <c r="N62" s="230"/>
      <c r="O62" s="231" t="s">
        <v>304</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310</v>
      </c>
      <c r="E65" s="208"/>
      <c r="F65" s="208"/>
      <c r="G65" s="208"/>
      <c r="H65" s="208"/>
      <c r="I65" s="208"/>
      <c r="J65" s="208"/>
      <c r="K65" s="208"/>
      <c r="L65" s="208"/>
      <c r="M65" s="208"/>
      <c r="N65" s="208"/>
      <c r="O65" s="208"/>
      <c r="P65" s="209"/>
    </row>
    <row r="66" spans="1:16" ht="30.75" customHeight="1" x14ac:dyDescent="0.25">
      <c r="A66" s="225" t="s">
        <v>62</v>
      </c>
      <c r="B66" s="226"/>
      <c r="C66" s="227"/>
      <c r="D66" s="207" t="s">
        <v>311</v>
      </c>
      <c r="E66" s="208"/>
      <c r="F66" s="208"/>
      <c r="G66" s="208"/>
      <c r="H66" s="208"/>
      <c r="I66" s="208"/>
      <c r="J66" s="208"/>
      <c r="K66" s="208"/>
      <c r="L66" s="208"/>
      <c r="M66" s="208"/>
      <c r="N66" s="208"/>
      <c r="O66" s="208"/>
      <c r="P66" s="209"/>
    </row>
    <row r="67" spans="1:16" ht="46.5" customHeight="1" x14ac:dyDescent="0.25">
      <c r="A67" s="222" t="s">
        <v>63</v>
      </c>
      <c r="B67" s="223"/>
      <c r="C67" s="224"/>
      <c r="D67" s="207" t="s">
        <v>312</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139" t="s">
        <v>67</v>
      </c>
      <c r="B72" s="28" t="s">
        <v>68</v>
      </c>
      <c r="C72" s="207" t="s">
        <v>313</v>
      </c>
      <c r="D72" s="208"/>
      <c r="E72" s="208"/>
      <c r="F72" s="208"/>
      <c r="G72" s="208"/>
      <c r="H72" s="208"/>
      <c r="I72" s="209"/>
      <c r="J72" s="133" t="s">
        <v>73</v>
      </c>
      <c r="K72" s="6" t="s">
        <v>16</v>
      </c>
      <c r="L72" s="6" t="s">
        <v>16</v>
      </c>
      <c r="M72" s="125">
        <v>2.8</v>
      </c>
      <c r="N72" s="126">
        <v>2.9</v>
      </c>
      <c r="O72" s="126">
        <v>2.9</v>
      </c>
      <c r="P72" s="126">
        <v>2.9</v>
      </c>
    </row>
    <row r="73" spans="1:16" ht="31.5" customHeight="1" x14ac:dyDescent="0.25">
      <c r="A73" s="213" t="s">
        <v>71</v>
      </c>
      <c r="B73" s="123" t="s">
        <v>72</v>
      </c>
      <c r="C73" s="207" t="s">
        <v>314</v>
      </c>
      <c r="D73" s="208"/>
      <c r="E73" s="208"/>
      <c r="F73" s="208"/>
      <c r="G73" s="208"/>
      <c r="H73" s="208"/>
      <c r="I73" s="209"/>
      <c r="J73" s="29" t="s">
        <v>73</v>
      </c>
      <c r="K73" s="6" t="s">
        <v>16</v>
      </c>
      <c r="L73" s="6" t="s">
        <v>16</v>
      </c>
      <c r="M73" s="131">
        <v>3526080</v>
      </c>
      <c r="N73" s="131">
        <v>3299116</v>
      </c>
      <c r="O73" s="131">
        <v>3299116</v>
      </c>
      <c r="P73" s="131">
        <v>3299116</v>
      </c>
    </row>
    <row r="74" spans="1:16" ht="31.5" customHeight="1" x14ac:dyDescent="0.25">
      <c r="A74" s="213"/>
      <c r="B74" s="29" t="s">
        <v>241</v>
      </c>
      <c r="C74" s="207" t="s">
        <v>315</v>
      </c>
      <c r="D74" s="208"/>
      <c r="E74" s="208"/>
      <c r="F74" s="208"/>
      <c r="G74" s="208"/>
      <c r="H74" s="208"/>
      <c r="I74" s="209"/>
      <c r="J74" s="29" t="s">
        <v>73</v>
      </c>
      <c r="K74" s="6" t="s">
        <v>16</v>
      </c>
      <c r="L74" s="6" t="s">
        <v>16</v>
      </c>
      <c r="M74" s="132">
        <v>217</v>
      </c>
      <c r="N74" s="132">
        <v>217</v>
      </c>
      <c r="O74" s="132">
        <v>217</v>
      </c>
      <c r="P74" s="132">
        <v>217</v>
      </c>
    </row>
    <row r="75" spans="1:16" ht="31.5" customHeight="1" x14ac:dyDescent="0.25">
      <c r="A75" s="213"/>
      <c r="B75" s="29" t="s">
        <v>75</v>
      </c>
      <c r="C75" s="207" t="s">
        <v>316</v>
      </c>
      <c r="D75" s="208"/>
      <c r="E75" s="208"/>
      <c r="F75" s="208"/>
      <c r="G75" s="208"/>
      <c r="H75" s="208"/>
      <c r="I75" s="209"/>
      <c r="J75" s="29" t="s">
        <v>79</v>
      </c>
      <c r="K75" s="6" t="s">
        <v>16</v>
      </c>
      <c r="L75" s="6" t="s">
        <v>16</v>
      </c>
      <c r="M75" s="129">
        <f>J83/M73*1000</f>
        <v>448.08966330883021</v>
      </c>
      <c r="N75" s="129">
        <f>K83/N73*1000</f>
        <v>543.95686602107958</v>
      </c>
      <c r="O75" s="129">
        <f>M83/O73*1000</f>
        <v>589.76404588380649</v>
      </c>
      <c r="P75" s="129">
        <f>O83/P73*1000</f>
        <v>632.41183395794508</v>
      </c>
    </row>
    <row r="76" spans="1:16" ht="31.5" customHeight="1" x14ac:dyDescent="0.25">
      <c r="A76" s="213"/>
      <c r="B76" s="29" t="s">
        <v>74</v>
      </c>
      <c r="C76" s="207" t="s">
        <v>317</v>
      </c>
      <c r="D76" s="208"/>
      <c r="E76" s="208"/>
      <c r="F76" s="208"/>
      <c r="G76" s="208"/>
      <c r="H76" s="208"/>
      <c r="I76" s="209"/>
      <c r="J76" s="29" t="s">
        <v>79</v>
      </c>
      <c r="K76" s="6" t="s">
        <v>16</v>
      </c>
      <c r="L76" s="6" t="s">
        <v>16</v>
      </c>
      <c r="M76" s="129">
        <v>95</v>
      </c>
      <c r="N76" s="129">
        <v>152.31</v>
      </c>
      <c r="O76" s="129">
        <v>158.6</v>
      </c>
      <c r="P76" s="129">
        <v>170.1</v>
      </c>
    </row>
    <row r="77" spans="1:16" ht="31.5" customHeight="1" x14ac:dyDescent="0.25">
      <c r="A77" s="298" t="s">
        <v>76</v>
      </c>
      <c r="B77" s="29" t="s">
        <v>77</v>
      </c>
      <c r="C77" s="207" t="s">
        <v>319</v>
      </c>
      <c r="D77" s="208"/>
      <c r="E77" s="208"/>
      <c r="F77" s="208"/>
      <c r="G77" s="208"/>
      <c r="H77" s="208"/>
      <c r="I77" s="209"/>
      <c r="J77" s="29" t="s">
        <v>69</v>
      </c>
      <c r="K77" s="6" t="s">
        <v>16</v>
      </c>
      <c r="L77" s="6" t="s">
        <v>16</v>
      </c>
      <c r="M77" s="126">
        <v>15</v>
      </c>
      <c r="N77" s="126">
        <v>15</v>
      </c>
      <c r="O77" s="126">
        <v>15</v>
      </c>
      <c r="P77" s="126">
        <v>15</v>
      </c>
    </row>
    <row r="78" spans="1:16" ht="31.5" customHeight="1" x14ac:dyDescent="0.25">
      <c r="A78" s="302"/>
      <c r="B78" s="29" t="s">
        <v>78</v>
      </c>
      <c r="C78" s="207" t="s">
        <v>318</v>
      </c>
      <c r="D78" s="208"/>
      <c r="E78" s="208"/>
      <c r="F78" s="208"/>
      <c r="G78" s="208"/>
      <c r="H78" s="208"/>
      <c r="I78" s="209"/>
      <c r="J78" s="29" t="s">
        <v>69</v>
      </c>
      <c r="K78" s="6" t="s">
        <v>16</v>
      </c>
      <c r="L78" s="6" t="s">
        <v>16</v>
      </c>
      <c r="M78" s="126">
        <v>0.9</v>
      </c>
      <c r="N78" s="126">
        <v>1</v>
      </c>
      <c r="O78" s="126">
        <v>1</v>
      </c>
      <c r="P78" s="126">
        <v>1</v>
      </c>
    </row>
    <row r="79" spans="1:16" ht="19.899999999999999" customHeight="1" x14ac:dyDescent="0.25"/>
    <row r="80" spans="1:16" x14ac:dyDescent="0.25">
      <c r="A80" s="210" t="s">
        <v>80</v>
      </c>
      <c r="B80" s="211"/>
      <c r="C80" s="211"/>
      <c r="D80" s="211"/>
      <c r="E80" s="211"/>
      <c r="F80" s="211"/>
      <c r="G80" s="211"/>
      <c r="H80" s="211"/>
      <c r="I80" s="211"/>
      <c r="J80" s="211"/>
      <c r="K80" s="211"/>
      <c r="L80" s="211"/>
      <c r="M80" s="211"/>
      <c r="N80" s="211"/>
      <c r="O80" s="211"/>
      <c r="P80" s="212"/>
    </row>
    <row r="81" spans="1:16" x14ac:dyDescent="0.25">
      <c r="A81" s="203" t="s">
        <v>8</v>
      </c>
      <c r="B81" s="204"/>
      <c r="C81" s="204"/>
      <c r="D81" s="205"/>
      <c r="E81" s="158" t="s">
        <v>2</v>
      </c>
      <c r="F81" s="160"/>
      <c r="G81" s="164">
        <v>2013</v>
      </c>
      <c r="H81" s="164"/>
      <c r="I81" s="6">
        <v>2014</v>
      </c>
      <c r="J81" s="6">
        <v>2015</v>
      </c>
      <c r="K81" s="206">
        <v>2016</v>
      </c>
      <c r="L81" s="206"/>
      <c r="M81" s="206">
        <v>2017</v>
      </c>
      <c r="N81" s="206"/>
      <c r="O81" s="206">
        <v>2018</v>
      </c>
      <c r="P81" s="206"/>
    </row>
    <row r="82" spans="1:16" ht="31.5" x14ac:dyDescent="0.25">
      <c r="A82" s="154"/>
      <c r="B82" s="155"/>
      <c r="C82" s="155"/>
      <c r="D82" s="156"/>
      <c r="E82" s="6" t="s">
        <v>81</v>
      </c>
      <c r="F82" s="9" t="s">
        <v>82</v>
      </c>
      <c r="G82" s="158" t="s">
        <v>11</v>
      </c>
      <c r="H82" s="160"/>
      <c r="I82" s="6" t="s">
        <v>11</v>
      </c>
      <c r="J82" s="6" t="s">
        <v>12</v>
      </c>
      <c r="K82" s="158" t="s">
        <v>13</v>
      </c>
      <c r="L82" s="160"/>
      <c r="M82" s="158" t="s">
        <v>14</v>
      </c>
      <c r="N82" s="160"/>
      <c r="O82" s="158" t="s">
        <v>14</v>
      </c>
      <c r="P82" s="160"/>
    </row>
    <row r="83" spans="1:16" s="35" customFormat="1" ht="30" customHeight="1" x14ac:dyDescent="0.2">
      <c r="A83" s="292" t="s">
        <v>252</v>
      </c>
      <c r="B83" s="293"/>
      <c r="C83" s="293"/>
      <c r="D83" s="294"/>
      <c r="E83" s="124" t="s">
        <v>253</v>
      </c>
      <c r="F83" s="32"/>
      <c r="G83" s="196" t="s">
        <v>16</v>
      </c>
      <c r="H83" s="196"/>
      <c r="I83" s="33" t="s">
        <v>16</v>
      </c>
      <c r="J83" s="140">
        <f>J84</f>
        <v>1580000</v>
      </c>
      <c r="K83" s="197">
        <f>K84</f>
        <v>1794576.8</v>
      </c>
      <c r="L83" s="198"/>
      <c r="M83" s="201">
        <f>M84</f>
        <v>1945700</v>
      </c>
      <c r="N83" s="202"/>
      <c r="O83" s="201">
        <f>O84</f>
        <v>2086400</v>
      </c>
      <c r="P83" s="202"/>
    </row>
    <row r="84" spans="1:16" s="40" customFormat="1" ht="14.25" customHeight="1" x14ac:dyDescent="0.2">
      <c r="A84" s="174" t="s">
        <v>83</v>
      </c>
      <c r="B84" s="175"/>
      <c r="C84" s="175"/>
      <c r="D84" s="176"/>
      <c r="E84" s="36"/>
      <c r="F84" s="37">
        <v>200000</v>
      </c>
      <c r="G84" s="177" t="s">
        <v>16</v>
      </c>
      <c r="H84" s="177"/>
      <c r="I84" s="38" t="s">
        <v>16</v>
      </c>
      <c r="J84" s="141">
        <f>J85+J106+J137+J140+J160+J191</f>
        <v>1580000</v>
      </c>
      <c r="K84" s="194">
        <f>K85+K106+K137+K140+K160+K191</f>
        <v>1794576.8</v>
      </c>
      <c r="L84" s="195"/>
      <c r="M84" s="194">
        <f t="shared" ref="M84" si="26">M85+M106+M137+M140+M160+M191</f>
        <v>1945700</v>
      </c>
      <c r="N84" s="195"/>
      <c r="O84" s="194">
        <f t="shared" ref="O84" si="27">O85+O106+O137+O140+O160+O191</f>
        <v>2086400</v>
      </c>
      <c r="P84" s="195"/>
    </row>
    <row r="85" spans="1:16" s="40" customFormat="1" ht="18" hidden="1" customHeight="1" x14ac:dyDescent="0.2">
      <c r="A85" s="174" t="s">
        <v>84</v>
      </c>
      <c r="B85" s="175"/>
      <c r="C85" s="175"/>
      <c r="D85" s="176"/>
      <c r="E85" s="41"/>
      <c r="F85" s="37">
        <v>210000</v>
      </c>
      <c r="G85" s="177" t="s">
        <v>16</v>
      </c>
      <c r="H85" s="177"/>
      <c r="I85" s="38" t="s">
        <v>16</v>
      </c>
      <c r="J85" s="141">
        <f>J86+J102</f>
        <v>0</v>
      </c>
      <c r="K85" s="199">
        <f>K86+K102</f>
        <v>0</v>
      </c>
      <c r="L85" s="200"/>
      <c r="M85" s="199">
        <f t="shared" ref="M85" si="28">M86+M102</f>
        <v>0</v>
      </c>
      <c r="N85" s="200"/>
      <c r="O85" s="199">
        <f t="shared" ref="O85" si="29">O86+O102</f>
        <v>0</v>
      </c>
      <c r="P85" s="200"/>
    </row>
    <row r="86" spans="1:16" s="46" customFormat="1" hidden="1" x14ac:dyDescent="0.25">
      <c r="A86" s="166" t="s">
        <v>85</v>
      </c>
      <c r="B86" s="167"/>
      <c r="C86" s="167"/>
      <c r="D86" s="168"/>
      <c r="E86" s="42"/>
      <c r="F86" s="43">
        <v>211000</v>
      </c>
      <c r="G86" s="169" t="s">
        <v>16</v>
      </c>
      <c r="H86" s="169"/>
      <c r="I86" s="44" t="s">
        <v>16</v>
      </c>
      <c r="J86" s="142">
        <f t="shared" ref="J86:K89" si="30">J215+J345</f>
        <v>0</v>
      </c>
      <c r="K86" s="192">
        <f t="shared" si="30"/>
        <v>0</v>
      </c>
      <c r="L86" s="193"/>
      <c r="M86" s="192">
        <f>M215+M345</f>
        <v>0</v>
      </c>
      <c r="N86" s="193"/>
      <c r="O86" s="192">
        <f>O215+O345</f>
        <v>0</v>
      </c>
      <c r="P86" s="193"/>
    </row>
    <row r="87" spans="1:16" s="46" customFormat="1" hidden="1" x14ac:dyDescent="0.25">
      <c r="A87" s="166" t="s">
        <v>86</v>
      </c>
      <c r="B87" s="167"/>
      <c r="C87" s="167"/>
      <c r="D87" s="168"/>
      <c r="E87" s="42"/>
      <c r="F87" s="43">
        <v>211100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87</v>
      </c>
      <c r="B88" s="167"/>
      <c r="C88" s="167"/>
      <c r="D88" s="168"/>
      <c r="E88" s="42"/>
      <c r="F88" s="43">
        <v>211110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88</v>
      </c>
      <c r="B89" s="167"/>
      <c r="C89" s="167"/>
      <c r="D89" s="168"/>
      <c r="E89" s="42"/>
      <c r="F89" s="43">
        <v>211120</v>
      </c>
      <c r="G89" s="169" t="s">
        <v>16</v>
      </c>
      <c r="H89" s="169"/>
      <c r="I89" s="44" t="s">
        <v>16</v>
      </c>
      <c r="J89" s="142">
        <f t="shared" si="30"/>
        <v>0</v>
      </c>
      <c r="K89" s="192">
        <f t="shared" si="30"/>
        <v>0</v>
      </c>
      <c r="L89" s="193"/>
      <c r="M89" s="192">
        <f>M218+M348</f>
        <v>0</v>
      </c>
      <c r="N89" s="193"/>
      <c r="O89" s="192">
        <f>O218+O348</f>
        <v>0</v>
      </c>
      <c r="P89" s="193"/>
    </row>
    <row r="90" spans="1:16" s="46" customFormat="1" hidden="1" x14ac:dyDescent="0.25">
      <c r="A90" s="166" t="s">
        <v>89</v>
      </c>
      <c r="B90" s="167"/>
      <c r="C90" s="167"/>
      <c r="D90" s="168"/>
      <c r="E90" s="42"/>
      <c r="F90" s="43">
        <v>211130</v>
      </c>
      <c r="G90" s="169" t="s">
        <v>16</v>
      </c>
      <c r="H90" s="169"/>
      <c r="I90" s="44" t="s">
        <v>16</v>
      </c>
      <c r="J90" s="142">
        <f t="shared" ref="J90:K105" si="31">J220+J349</f>
        <v>0</v>
      </c>
      <c r="K90" s="192">
        <f t="shared" si="31"/>
        <v>0</v>
      </c>
      <c r="L90" s="193"/>
      <c r="M90" s="192">
        <f t="shared" ref="M90:M105" si="32">M220+M349</f>
        <v>0</v>
      </c>
      <c r="N90" s="193"/>
      <c r="O90" s="192">
        <f t="shared" ref="O90:O105" si="33">O220+O349</f>
        <v>0</v>
      </c>
      <c r="P90" s="193"/>
    </row>
    <row r="91" spans="1:16" s="46" customFormat="1" hidden="1" x14ac:dyDescent="0.25">
      <c r="A91" s="166" t="s">
        <v>90</v>
      </c>
      <c r="B91" s="167"/>
      <c r="C91" s="167"/>
      <c r="D91" s="168"/>
      <c r="E91" s="42"/>
      <c r="F91" s="43">
        <v>211140</v>
      </c>
      <c r="G91" s="169" t="s">
        <v>16</v>
      </c>
      <c r="H91" s="169"/>
      <c r="I91" s="44" t="s">
        <v>16</v>
      </c>
      <c r="J91" s="142">
        <f t="shared" si="31"/>
        <v>0</v>
      </c>
      <c r="K91" s="192">
        <f t="shared" si="31"/>
        <v>0</v>
      </c>
      <c r="L91" s="193"/>
      <c r="M91" s="192">
        <f t="shared" si="32"/>
        <v>0</v>
      </c>
      <c r="N91" s="193"/>
      <c r="O91" s="192">
        <f t="shared" si="33"/>
        <v>0</v>
      </c>
      <c r="P91" s="193"/>
    </row>
    <row r="92" spans="1:16" s="46" customFormat="1" ht="24.75" hidden="1" customHeight="1" x14ac:dyDescent="0.25">
      <c r="A92" s="166" t="s">
        <v>91</v>
      </c>
      <c r="B92" s="167"/>
      <c r="C92" s="167"/>
      <c r="D92" s="168"/>
      <c r="E92" s="42"/>
      <c r="F92" s="42">
        <v>211150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92</v>
      </c>
      <c r="B93" s="167"/>
      <c r="C93" s="167"/>
      <c r="D93" s="168"/>
      <c r="E93" s="47"/>
      <c r="F93" s="42">
        <v>211190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93</v>
      </c>
      <c r="B94" s="167"/>
      <c r="C94" s="167"/>
      <c r="D94" s="168"/>
      <c r="E94" s="47"/>
      <c r="F94" s="42">
        <v>211200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94</v>
      </c>
      <c r="B95" s="167"/>
      <c r="C95" s="167"/>
      <c r="D95" s="168"/>
      <c r="E95" s="47"/>
      <c r="F95" s="42">
        <v>211300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95</v>
      </c>
      <c r="B96" s="167"/>
      <c r="C96" s="167"/>
      <c r="D96" s="168"/>
      <c r="E96" s="47"/>
      <c r="F96" s="42">
        <v>211310</v>
      </c>
      <c r="G96" s="169" t="s">
        <v>16</v>
      </c>
      <c r="H96" s="169"/>
      <c r="I96" s="44" t="s">
        <v>16</v>
      </c>
      <c r="J96" s="142">
        <f t="shared" si="31"/>
        <v>0</v>
      </c>
      <c r="K96" s="192">
        <f t="shared" si="31"/>
        <v>0</v>
      </c>
      <c r="L96" s="193"/>
      <c r="M96" s="192">
        <f t="shared" si="32"/>
        <v>0</v>
      </c>
      <c r="N96" s="193"/>
      <c r="O96" s="192">
        <f t="shared" si="33"/>
        <v>0</v>
      </c>
      <c r="P96" s="193"/>
    </row>
    <row r="97" spans="1:16" s="46" customFormat="1" hidden="1" x14ac:dyDescent="0.25">
      <c r="A97" s="166" t="s">
        <v>96</v>
      </c>
      <c r="B97" s="167"/>
      <c r="C97" s="167"/>
      <c r="D97" s="168"/>
      <c r="E97" s="47"/>
      <c r="F97" s="42">
        <v>211320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97</v>
      </c>
      <c r="B98" s="167"/>
      <c r="C98" s="167"/>
      <c r="D98" s="168"/>
      <c r="E98" s="47"/>
      <c r="F98" s="42">
        <v>211330</v>
      </c>
      <c r="G98" s="169" t="s">
        <v>16</v>
      </c>
      <c r="H98" s="169"/>
      <c r="I98" s="44" t="s">
        <v>16</v>
      </c>
      <c r="J98" s="142">
        <f t="shared" si="31"/>
        <v>0</v>
      </c>
      <c r="K98" s="192">
        <f t="shared" si="31"/>
        <v>0</v>
      </c>
      <c r="L98" s="193"/>
      <c r="M98" s="192">
        <f t="shared" si="32"/>
        <v>0</v>
      </c>
      <c r="N98" s="193"/>
      <c r="O98" s="192">
        <f t="shared" si="33"/>
        <v>0</v>
      </c>
      <c r="P98" s="193"/>
    </row>
    <row r="99" spans="1:16" s="46" customFormat="1" ht="24.75" hidden="1" customHeight="1" x14ac:dyDescent="0.25">
      <c r="A99" s="166" t="s">
        <v>98</v>
      </c>
      <c r="B99" s="167"/>
      <c r="C99" s="167"/>
      <c r="D99" s="168"/>
      <c r="E99" s="47"/>
      <c r="F99" s="42">
        <v>211340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99</v>
      </c>
      <c r="B100" s="167"/>
      <c r="C100" s="167"/>
      <c r="D100" s="168"/>
      <c r="E100" s="47"/>
      <c r="F100" s="42">
        <v>211350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100</v>
      </c>
      <c r="B101" s="167"/>
      <c r="C101" s="167"/>
      <c r="D101" s="168"/>
      <c r="E101" s="47"/>
      <c r="F101" s="42">
        <v>211390</v>
      </c>
      <c r="G101" s="169" t="s">
        <v>16</v>
      </c>
      <c r="H101" s="169"/>
      <c r="I101" s="44" t="s">
        <v>16</v>
      </c>
      <c r="J101" s="142">
        <f t="shared" si="31"/>
        <v>0</v>
      </c>
      <c r="K101" s="192">
        <f t="shared" si="31"/>
        <v>0</v>
      </c>
      <c r="L101" s="193"/>
      <c r="M101" s="192">
        <f t="shared" si="32"/>
        <v>0</v>
      </c>
      <c r="N101" s="193"/>
      <c r="O101" s="192">
        <f t="shared" si="33"/>
        <v>0</v>
      </c>
      <c r="P101" s="193"/>
    </row>
    <row r="102" spans="1:16" s="46" customFormat="1" hidden="1" x14ac:dyDescent="0.25">
      <c r="A102" s="166" t="s">
        <v>101</v>
      </c>
      <c r="B102" s="167"/>
      <c r="C102" s="167"/>
      <c r="D102" s="168"/>
      <c r="E102" s="47"/>
      <c r="F102" s="42">
        <v>212000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2.5" hidden="1" customHeight="1" x14ac:dyDescent="0.25">
      <c r="A103" s="166" t="s">
        <v>102</v>
      </c>
      <c r="B103" s="167"/>
      <c r="C103" s="167"/>
      <c r="D103" s="168"/>
      <c r="E103" s="47"/>
      <c r="F103" s="42">
        <v>212100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4" hidden="1" customHeight="1" x14ac:dyDescent="0.25">
      <c r="A104" s="166" t="s">
        <v>103</v>
      </c>
      <c r="B104" s="167"/>
      <c r="C104" s="167"/>
      <c r="D104" s="168"/>
      <c r="E104" s="47"/>
      <c r="F104" s="42">
        <v>212200</v>
      </c>
      <c r="G104" s="169" t="s">
        <v>16</v>
      </c>
      <c r="H104" s="169"/>
      <c r="I104" s="44" t="s">
        <v>16</v>
      </c>
      <c r="J104" s="142">
        <f t="shared" si="31"/>
        <v>0</v>
      </c>
      <c r="K104" s="192">
        <f t="shared" si="31"/>
        <v>0</v>
      </c>
      <c r="L104" s="193"/>
      <c r="M104" s="192">
        <f t="shared" si="32"/>
        <v>0</v>
      </c>
      <c r="N104" s="193"/>
      <c r="O104" s="192">
        <f t="shared" si="33"/>
        <v>0</v>
      </c>
      <c r="P104" s="193"/>
    </row>
    <row r="105" spans="1:16" s="46" customFormat="1" ht="22.5" hidden="1" customHeight="1" x14ac:dyDescent="0.25">
      <c r="A105" s="166" t="s">
        <v>104</v>
      </c>
      <c r="B105" s="167"/>
      <c r="C105" s="167"/>
      <c r="D105" s="168"/>
      <c r="E105" s="47"/>
      <c r="F105" s="42">
        <v>212210</v>
      </c>
      <c r="G105" s="169" t="s">
        <v>16</v>
      </c>
      <c r="H105" s="169"/>
      <c r="I105" s="44" t="s">
        <v>16</v>
      </c>
      <c r="J105" s="142">
        <f t="shared" si="31"/>
        <v>0</v>
      </c>
      <c r="K105" s="192">
        <f t="shared" si="31"/>
        <v>0</v>
      </c>
      <c r="L105" s="193"/>
      <c r="M105" s="192">
        <f t="shared" si="32"/>
        <v>0</v>
      </c>
      <c r="N105" s="193"/>
      <c r="O105" s="192">
        <f t="shared" si="33"/>
        <v>0</v>
      </c>
      <c r="P105" s="193"/>
    </row>
    <row r="106" spans="1:16" s="46" customFormat="1" x14ac:dyDescent="0.25">
      <c r="A106" s="174" t="s">
        <v>105</v>
      </c>
      <c r="B106" s="175"/>
      <c r="C106" s="175"/>
      <c r="D106" s="176"/>
      <c r="E106" s="41"/>
      <c r="F106" s="37">
        <v>220000</v>
      </c>
      <c r="G106" s="177" t="s">
        <v>16</v>
      </c>
      <c r="H106" s="177"/>
      <c r="I106" s="38" t="s">
        <v>16</v>
      </c>
      <c r="J106" s="141">
        <f>J124</f>
        <v>1580000</v>
      </c>
      <c r="K106" s="199">
        <f>K124</f>
        <v>1794576.8</v>
      </c>
      <c r="L106" s="200"/>
      <c r="M106" s="199">
        <f>M124</f>
        <v>1945700</v>
      </c>
      <c r="N106" s="200"/>
      <c r="O106" s="199">
        <f>O124</f>
        <v>2086400</v>
      </c>
      <c r="P106" s="200"/>
    </row>
    <row r="107" spans="1:16" s="46" customFormat="1" hidden="1" x14ac:dyDescent="0.25">
      <c r="A107" s="166" t="s">
        <v>106</v>
      </c>
      <c r="B107" s="167"/>
      <c r="C107" s="167"/>
      <c r="D107" s="168"/>
      <c r="E107" s="48"/>
      <c r="F107" s="42">
        <v>222000</v>
      </c>
      <c r="G107" s="169" t="s">
        <v>16</v>
      </c>
      <c r="H107" s="169"/>
      <c r="I107" s="44" t="s">
        <v>16</v>
      </c>
      <c r="J107" s="142">
        <f t="shared" ref="J107:K122" si="34">J237+J366</f>
        <v>0</v>
      </c>
      <c r="K107" s="192">
        <f t="shared" si="34"/>
        <v>0</v>
      </c>
      <c r="L107" s="193"/>
      <c r="M107" s="192">
        <f t="shared" ref="M107:M136" si="35">M237+M366</f>
        <v>0</v>
      </c>
      <c r="N107" s="193"/>
      <c r="O107" s="192">
        <f t="shared" ref="O107:O136" si="36">O237+O366</f>
        <v>0</v>
      </c>
      <c r="P107" s="193"/>
    </row>
    <row r="108" spans="1:16" s="46" customFormat="1" hidden="1" x14ac:dyDescent="0.25">
      <c r="A108" s="166" t="s">
        <v>107</v>
      </c>
      <c r="B108" s="167"/>
      <c r="C108" s="167"/>
      <c r="D108" s="168"/>
      <c r="E108" s="48"/>
      <c r="F108" s="42">
        <v>222100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108</v>
      </c>
      <c r="B109" s="167"/>
      <c r="C109" s="167"/>
      <c r="D109" s="168"/>
      <c r="E109" s="47"/>
      <c r="F109" s="42">
        <v>222110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109</v>
      </c>
      <c r="B110" s="167"/>
      <c r="C110" s="167"/>
      <c r="D110" s="168"/>
      <c r="E110" s="47"/>
      <c r="F110" s="42">
        <v>222120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110</v>
      </c>
      <c r="B111" s="167"/>
      <c r="C111" s="167"/>
      <c r="D111" s="168"/>
      <c r="E111" s="47"/>
      <c r="F111" s="42">
        <v>222130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111</v>
      </c>
      <c r="B112" s="167"/>
      <c r="C112" s="167"/>
      <c r="D112" s="168"/>
      <c r="E112" s="47"/>
      <c r="F112" s="42">
        <v>222140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112</v>
      </c>
      <c r="B113" s="167"/>
      <c r="C113" s="167"/>
      <c r="D113" s="168"/>
      <c r="E113" s="47"/>
      <c r="F113" s="42">
        <v>222190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113</v>
      </c>
      <c r="B114" s="167"/>
      <c r="C114" s="167"/>
      <c r="D114" s="168"/>
      <c r="E114" s="47"/>
      <c r="F114" s="42">
        <v>222200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114</v>
      </c>
      <c r="B115" s="167"/>
      <c r="C115" s="167"/>
      <c r="D115" s="168"/>
      <c r="E115" s="47"/>
      <c r="F115" s="42">
        <v>222210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115</v>
      </c>
      <c r="B116" s="167"/>
      <c r="C116" s="167"/>
      <c r="D116" s="168"/>
      <c r="E116" s="47"/>
      <c r="F116" s="42">
        <v>222220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116</v>
      </c>
      <c r="B117" s="167"/>
      <c r="C117" s="167"/>
      <c r="D117" s="168"/>
      <c r="E117" s="47"/>
      <c r="F117" s="42">
        <v>222300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117</v>
      </c>
      <c r="B118" s="167"/>
      <c r="C118" s="167"/>
      <c r="D118" s="168"/>
      <c r="E118" s="47"/>
      <c r="F118" s="42">
        <v>222400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118</v>
      </c>
      <c r="B119" s="167"/>
      <c r="C119" s="167"/>
      <c r="D119" s="168"/>
      <c r="E119" s="47"/>
      <c r="F119" s="42">
        <v>222500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119</v>
      </c>
      <c r="B120" s="167"/>
      <c r="C120" s="167"/>
      <c r="D120" s="168"/>
      <c r="E120" s="47"/>
      <c r="F120" s="42">
        <v>222600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120</v>
      </c>
      <c r="B121" s="167"/>
      <c r="C121" s="167"/>
      <c r="D121" s="168"/>
      <c r="E121" s="47"/>
      <c r="F121" s="42">
        <v>222700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121</v>
      </c>
      <c r="B122" s="167"/>
      <c r="C122" s="167"/>
      <c r="D122" s="168"/>
      <c r="E122" s="47"/>
      <c r="F122" s="42">
        <v>222710</v>
      </c>
      <c r="G122" s="169" t="s">
        <v>16</v>
      </c>
      <c r="H122" s="169"/>
      <c r="I122" s="44" t="s">
        <v>16</v>
      </c>
      <c r="J122" s="142">
        <f t="shared" si="34"/>
        <v>0</v>
      </c>
      <c r="K122" s="192">
        <f t="shared" si="34"/>
        <v>0</v>
      </c>
      <c r="L122" s="193"/>
      <c r="M122" s="192">
        <f t="shared" si="35"/>
        <v>0</v>
      </c>
      <c r="N122" s="193"/>
      <c r="O122" s="192">
        <f t="shared" si="36"/>
        <v>0</v>
      </c>
      <c r="P122" s="193"/>
    </row>
    <row r="123" spans="1:16" s="46" customFormat="1" hidden="1" x14ac:dyDescent="0.25">
      <c r="A123" s="166" t="s">
        <v>122</v>
      </c>
      <c r="B123" s="167"/>
      <c r="C123" s="167"/>
      <c r="D123" s="168"/>
      <c r="E123" s="47"/>
      <c r="F123" s="42">
        <v>222720</v>
      </c>
      <c r="G123" s="169" t="s">
        <v>16</v>
      </c>
      <c r="H123" s="169"/>
      <c r="I123" s="44" t="s">
        <v>16</v>
      </c>
      <c r="J123" s="142">
        <f t="shared" ref="J123:K136" si="37">J253+J382</f>
        <v>0</v>
      </c>
      <c r="K123" s="192">
        <f t="shared" si="37"/>
        <v>0</v>
      </c>
      <c r="L123" s="193"/>
      <c r="M123" s="192">
        <f t="shared" si="35"/>
        <v>0</v>
      </c>
      <c r="N123" s="193"/>
      <c r="O123" s="192">
        <f t="shared" si="36"/>
        <v>0</v>
      </c>
      <c r="P123" s="193"/>
    </row>
    <row r="124" spans="1:16" s="46" customFormat="1" x14ac:dyDescent="0.25">
      <c r="A124" s="166" t="s">
        <v>123</v>
      </c>
      <c r="B124" s="167"/>
      <c r="C124" s="167"/>
      <c r="D124" s="168"/>
      <c r="E124" s="47"/>
      <c r="F124" s="42">
        <v>222800</v>
      </c>
      <c r="G124" s="169" t="s">
        <v>16</v>
      </c>
      <c r="H124" s="169"/>
      <c r="I124" s="44" t="s">
        <v>16</v>
      </c>
      <c r="J124" s="142">
        <f t="shared" si="37"/>
        <v>1580000</v>
      </c>
      <c r="K124" s="192">
        <v>1794576.8</v>
      </c>
      <c r="L124" s="193"/>
      <c r="M124" s="192">
        <v>1945700</v>
      </c>
      <c r="N124" s="193"/>
      <c r="O124" s="192">
        <v>2086400</v>
      </c>
      <c r="P124" s="193"/>
    </row>
    <row r="125" spans="1:16" s="46" customFormat="1" x14ac:dyDescent="0.25">
      <c r="A125" s="166" t="s">
        <v>123</v>
      </c>
      <c r="B125" s="167"/>
      <c r="C125" s="167"/>
      <c r="D125" s="168"/>
      <c r="E125" s="47"/>
      <c r="F125" s="42">
        <v>222810</v>
      </c>
      <c r="G125" s="169" t="s">
        <v>16</v>
      </c>
      <c r="H125" s="169"/>
      <c r="I125" s="44" t="s">
        <v>16</v>
      </c>
      <c r="J125" s="142">
        <f t="shared" si="37"/>
        <v>1580000</v>
      </c>
      <c r="K125" s="192">
        <v>1794576.8</v>
      </c>
      <c r="L125" s="193"/>
      <c r="M125" s="192">
        <v>1945700</v>
      </c>
      <c r="N125" s="193"/>
      <c r="O125" s="192">
        <v>2086400</v>
      </c>
      <c r="P125" s="193"/>
    </row>
    <row r="126" spans="1:16" s="46" customFormat="1" ht="24" hidden="1" customHeight="1" x14ac:dyDescent="0.25">
      <c r="A126" s="166" t="s">
        <v>124</v>
      </c>
      <c r="B126" s="167"/>
      <c r="C126" s="167"/>
      <c r="D126" s="168"/>
      <c r="E126" s="47"/>
      <c r="F126" s="42">
        <v>222820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125</v>
      </c>
      <c r="B127" s="167"/>
      <c r="C127" s="167"/>
      <c r="D127" s="168"/>
      <c r="E127" s="47"/>
      <c r="F127" s="42">
        <v>222900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126</v>
      </c>
      <c r="B128" s="167"/>
      <c r="C128" s="167"/>
      <c r="D128" s="168"/>
      <c r="E128" s="47"/>
      <c r="F128" s="42">
        <v>222910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127</v>
      </c>
      <c r="B129" s="167"/>
      <c r="C129" s="167"/>
      <c r="D129" s="168"/>
      <c r="E129" s="47"/>
      <c r="F129" s="42">
        <v>222920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128</v>
      </c>
      <c r="B130" s="167"/>
      <c r="C130" s="167"/>
      <c r="D130" s="168"/>
      <c r="E130" s="47"/>
      <c r="F130" s="42">
        <v>222930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129</v>
      </c>
      <c r="B131" s="167"/>
      <c r="C131" s="167"/>
      <c r="D131" s="168"/>
      <c r="E131" s="47"/>
      <c r="F131" s="42">
        <v>222940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130</v>
      </c>
      <c r="B132" s="167"/>
      <c r="C132" s="167"/>
      <c r="D132" s="168"/>
      <c r="E132" s="47"/>
      <c r="F132" s="42">
        <v>222950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131</v>
      </c>
      <c r="B133" s="167"/>
      <c r="C133" s="167"/>
      <c r="D133" s="168"/>
      <c r="E133" s="47"/>
      <c r="F133" s="42">
        <v>222960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132</v>
      </c>
      <c r="B134" s="167"/>
      <c r="C134" s="167"/>
      <c r="D134" s="168"/>
      <c r="E134" s="47"/>
      <c r="F134" s="42">
        <v>222970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133</v>
      </c>
      <c r="B135" s="167"/>
      <c r="C135" s="167"/>
      <c r="D135" s="168"/>
      <c r="E135" s="47"/>
      <c r="F135" s="42">
        <v>222980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66" t="s">
        <v>134</v>
      </c>
      <c r="B136" s="167"/>
      <c r="C136" s="167"/>
      <c r="D136" s="168"/>
      <c r="E136" s="47"/>
      <c r="F136" s="42">
        <v>222990</v>
      </c>
      <c r="G136" s="169" t="s">
        <v>16</v>
      </c>
      <c r="H136" s="169"/>
      <c r="I136" s="44" t="s">
        <v>16</v>
      </c>
      <c r="J136" s="142">
        <f t="shared" si="37"/>
        <v>0</v>
      </c>
      <c r="K136" s="192">
        <f t="shared" si="37"/>
        <v>0</v>
      </c>
      <c r="L136" s="193"/>
      <c r="M136" s="192">
        <f t="shared" si="35"/>
        <v>0</v>
      </c>
      <c r="N136" s="193"/>
      <c r="O136" s="192">
        <f t="shared" si="36"/>
        <v>0</v>
      </c>
      <c r="P136" s="193"/>
    </row>
    <row r="137" spans="1:16" s="46" customFormat="1" hidden="1" x14ac:dyDescent="0.25">
      <c r="A137" s="174" t="s">
        <v>135</v>
      </c>
      <c r="B137" s="175"/>
      <c r="C137" s="175"/>
      <c r="D137" s="176"/>
      <c r="E137" s="37"/>
      <c r="F137" s="37">
        <v>270000</v>
      </c>
      <c r="G137" s="177" t="s">
        <v>16</v>
      </c>
      <c r="H137" s="177"/>
      <c r="I137" s="38" t="s">
        <v>16</v>
      </c>
      <c r="J137" s="141">
        <f>J138+J139</f>
        <v>0</v>
      </c>
      <c r="K137" s="199">
        <f>K138+K139</f>
        <v>0</v>
      </c>
      <c r="L137" s="200"/>
      <c r="M137" s="199">
        <f t="shared" ref="M137" si="38">M138+M139</f>
        <v>0</v>
      </c>
      <c r="N137" s="200"/>
      <c r="O137" s="199">
        <f t="shared" ref="O137" si="39">O138+O139</f>
        <v>0</v>
      </c>
      <c r="P137" s="200"/>
    </row>
    <row r="138" spans="1:16" s="46" customFormat="1" hidden="1" x14ac:dyDescent="0.25">
      <c r="A138" s="166" t="s">
        <v>136</v>
      </c>
      <c r="B138" s="167"/>
      <c r="C138" s="167"/>
      <c r="D138" s="168"/>
      <c r="E138" s="47"/>
      <c r="F138" s="42">
        <v>271000</v>
      </c>
      <c r="G138" s="169" t="s">
        <v>16</v>
      </c>
      <c r="H138" s="169"/>
      <c r="I138" s="44" t="s">
        <v>16</v>
      </c>
      <c r="J138" s="142">
        <f>J268+J397</f>
        <v>0</v>
      </c>
      <c r="K138" s="192">
        <f>K268+K397</f>
        <v>0</v>
      </c>
      <c r="L138" s="193"/>
      <c r="M138" s="192">
        <f>M268+M397</f>
        <v>0</v>
      </c>
      <c r="N138" s="193"/>
      <c r="O138" s="192">
        <f>O268+O397</f>
        <v>0</v>
      </c>
      <c r="P138" s="193"/>
    </row>
    <row r="139" spans="1:16" s="46" customFormat="1" ht="22.5" hidden="1" customHeight="1" x14ac:dyDescent="0.25">
      <c r="A139" s="166" t="s">
        <v>137</v>
      </c>
      <c r="B139" s="167"/>
      <c r="C139" s="167"/>
      <c r="D139" s="168"/>
      <c r="E139" s="49"/>
      <c r="F139" s="49">
        <v>273500</v>
      </c>
      <c r="G139" s="169" t="s">
        <v>16</v>
      </c>
      <c r="H139" s="169"/>
      <c r="I139" s="44" t="s">
        <v>16</v>
      </c>
      <c r="J139" s="142">
        <f>J269+J398</f>
        <v>0</v>
      </c>
      <c r="K139" s="192">
        <f>K269+K398</f>
        <v>0</v>
      </c>
      <c r="L139" s="193"/>
      <c r="M139" s="192">
        <f>M269+M398</f>
        <v>0</v>
      </c>
      <c r="N139" s="193"/>
      <c r="O139" s="192">
        <f>O269+O398</f>
        <v>0</v>
      </c>
      <c r="P139" s="193"/>
    </row>
    <row r="140" spans="1:16" s="46" customFormat="1" hidden="1" x14ac:dyDescent="0.25">
      <c r="A140" s="174" t="s">
        <v>138</v>
      </c>
      <c r="B140" s="175"/>
      <c r="C140" s="175"/>
      <c r="D140" s="176"/>
      <c r="E140" s="50"/>
      <c r="F140" s="51">
        <v>280000</v>
      </c>
      <c r="G140" s="177" t="s">
        <v>16</v>
      </c>
      <c r="H140" s="177"/>
      <c r="I140" s="38" t="s">
        <v>16</v>
      </c>
      <c r="J140" s="141">
        <f>SUM(J141:J153)</f>
        <v>0</v>
      </c>
      <c r="K140" s="199">
        <f>SUM(K141:L153)</f>
        <v>0</v>
      </c>
      <c r="L140" s="200"/>
      <c r="M140" s="199">
        <f t="shared" ref="M140" si="40">SUM(M141:N153)</f>
        <v>0</v>
      </c>
      <c r="N140" s="200"/>
      <c r="O140" s="199">
        <f t="shared" ref="O140" si="41">SUM(O141:P153)</f>
        <v>0</v>
      </c>
      <c r="P140" s="200"/>
    </row>
    <row r="141" spans="1:16" s="46" customFormat="1" hidden="1" x14ac:dyDescent="0.25">
      <c r="A141" s="166" t="s">
        <v>139</v>
      </c>
      <c r="B141" s="167"/>
      <c r="C141" s="167"/>
      <c r="D141" s="168"/>
      <c r="E141" s="47"/>
      <c r="F141" s="42">
        <v>281000</v>
      </c>
      <c r="G141" s="169" t="s">
        <v>16</v>
      </c>
      <c r="H141" s="169"/>
      <c r="I141" s="44" t="s">
        <v>16</v>
      </c>
      <c r="J141" s="142">
        <f t="shared" ref="J141:K156" si="42">J271+J400</f>
        <v>0</v>
      </c>
      <c r="K141" s="192">
        <f t="shared" si="42"/>
        <v>0</v>
      </c>
      <c r="L141" s="193"/>
      <c r="M141" s="192">
        <f t="shared" ref="M141:M159" si="43">M271+M400</f>
        <v>0</v>
      </c>
      <c r="N141" s="193"/>
      <c r="O141" s="192">
        <f t="shared" ref="O141:O159" si="44">O271+O400</f>
        <v>0</v>
      </c>
      <c r="P141" s="193"/>
    </row>
    <row r="142" spans="1:16" s="46" customFormat="1" hidden="1" x14ac:dyDescent="0.25">
      <c r="A142" s="166" t="s">
        <v>140</v>
      </c>
      <c r="B142" s="167"/>
      <c r="C142" s="167"/>
      <c r="D142" s="168"/>
      <c r="E142" s="47"/>
      <c r="F142" s="42">
        <v>281200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141</v>
      </c>
      <c r="B143" s="167"/>
      <c r="C143" s="167"/>
      <c r="D143" s="168"/>
      <c r="E143" s="47"/>
      <c r="F143" s="42">
        <v>281210</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142</v>
      </c>
      <c r="B144" s="167"/>
      <c r="C144" s="167"/>
      <c r="D144" s="168"/>
      <c r="E144" s="47"/>
      <c r="F144" s="42">
        <v>281211</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143</v>
      </c>
      <c r="B145" s="167"/>
      <c r="C145" s="167"/>
      <c r="D145" s="168"/>
      <c r="E145" s="47"/>
      <c r="F145" s="42">
        <v>281212</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144</v>
      </c>
      <c r="B146" s="167"/>
      <c r="C146" s="167"/>
      <c r="D146" s="168"/>
      <c r="E146" s="47"/>
      <c r="F146" s="42">
        <v>281220</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145</v>
      </c>
      <c r="B147" s="167"/>
      <c r="C147" s="167"/>
      <c r="D147" s="168"/>
      <c r="E147" s="47"/>
      <c r="F147" s="42">
        <v>281221</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146</v>
      </c>
      <c r="B148" s="167"/>
      <c r="C148" s="167"/>
      <c r="D148" s="168"/>
      <c r="E148" s="47"/>
      <c r="F148" s="42">
        <v>281222</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147</v>
      </c>
      <c r="B149" s="167"/>
      <c r="C149" s="167"/>
      <c r="D149" s="168"/>
      <c r="E149" s="47"/>
      <c r="F149" s="42">
        <v>281230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148</v>
      </c>
      <c r="B150" s="167"/>
      <c r="C150" s="167"/>
      <c r="D150" s="168"/>
      <c r="E150" s="47"/>
      <c r="F150" s="42">
        <v>281800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149</v>
      </c>
      <c r="B151" s="167"/>
      <c r="C151" s="167"/>
      <c r="D151" s="168"/>
      <c r="E151" s="47"/>
      <c r="F151" s="42">
        <v>281900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150</v>
      </c>
      <c r="B152" s="167"/>
      <c r="C152" s="167"/>
      <c r="D152" s="168"/>
      <c r="E152" s="47"/>
      <c r="F152" s="42">
        <v>282000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66" t="s">
        <v>151</v>
      </c>
      <c r="B153" s="167"/>
      <c r="C153" s="167"/>
      <c r="D153" s="168"/>
      <c r="E153" s="47"/>
      <c r="F153" s="42">
        <v>282100</v>
      </c>
      <c r="G153" s="169" t="s">
        <v>16</v>
      </c>
      <c r="H153" s="169"/>
      <c r="I153" s="44" t="s">
        <v>16</v>
      </c>
      <c r="J153" s="142">
        <f t="shared" si="42"/>
        <v>0</v>
      </c>
      <c r="K153" s="192">
        <f t="shared" si="42"/>
        <v>0</v>
      </c>
      <c r="L153" s="193"/>
      <c r="M153" s="192">
        <f t="shared" si="43"/>
        <v>0</v>
      </c>
      <c r="N153" s="193"/>
      <c r="O153" s="192">
        <f t="shared" si="44"/>
        <v>0</v>
      </c>
      <c r="P153" s="193"/>
    </row>
    <row r="154" spans="1:16" s="46" customFormat="1" hidden="1" x14ac:dyDescent="0.25">
      <c r="A154" s="174" t="s">
        <v>152</v>
      </c>
      <c r="B154" s="175"/>
      <c r="C154" s="175"/>
      <c r="D154" s="176"/>
      <c r="E154" s="41"/>
      <c r="F154" s="37">
        <v>290000</v>
      </c>
      <c r="G154" s="177" t="s">
        <v>16</v>
      </c>
      <c r="H154" s="177"/>
      <c r="I154" s="38" t="s">
        <v>16</v>
      </c>
      <c r="J154" s="141">
        <f t="shared" si="42"/>
        <v>0</v>
      </c>
      <c r="K154" s="199">
        <f t="shared" si="42"/>
        <v>0</v>
      </c>
      <c r="L154" s="200"/>
      <c r="M154" s="199">
        <f t="shared" si="43"/>
        <v>0</v>
      </c>
      <c r="N154" s="200"/>
      <c r="O154" s="199">
        <f t="shared" si="44"/>
        <v>0</v>
      </c>
      <c r="P154" s="200"/>
    </row>
    <row r="155" spans="1:16" s="46" customFormat="1" hidden="1" x14ac:dyDescent="0.25">
      <c r="A155" s="166" t="s">
        <v>153</v>
      </c>
      <c r="B155" s="167"/>
      <c r="C155" s="167"/>
      <c r="D155" s="168"/>
      <c r="E155" s="47"/>
      <c r="F155" s="42">
        <v>292220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154</v>
      </c>
      <c r="B156" s="167"/>
      <c r="C156" s="167"/>
      <c r="D156" s="168"/>
      <c r="E156" s="48"/>
      <c r="F156" s="42">
        <v>300000</v>
      </c>
      <c r="G156" s="169" t="s">
        <v>16</v>
      </c>
      <c r="H156" s="169"/>
      <c r="I156" s="44" t="s">
        <v>16</v>
      </c>
      <c r="J156" s="142">
        <f t="shared" si="42"/>
        <v>0</v>
      </c>
      <c r="K156" s="192">
        <f t="shared" si="42"/>
        <v>0</v>
      </c>
      <c r="L156" s="193"/>
      <c r="M156" s="192">
        <f t="shared" si="43"/>
        <v>0</v>
      </c>
      <c r="N156" s="193"/>
      <c r="O156" s="192">
        <f t="shared" si="44"/>
        <v>0</v>
      </c>
      <c r="P156" s="193"/>
    </row>
    <row r="157" spans="1:16" s="46" customFormat="1" hidden="1" x14ac:dyDescent="0.25">
      <c r="A157" s="166" t="s">
        <v>155</v>
      </c>
      <c r="B157" s="167"/>
      <c r="C157" s="167"/>
      <c r="D157" s="168"/>
      <c r="E157" s="52"/>
      <c r="F157" s="42">
        <v>300000</v>
      </c>
      <c r="G157" s="169" t="s">
        <v>16</v>
      </c>
      <c r="H157" s="169"/>
      <c r="I157" s="44" t="s">
        <v>16</v>
      </c>
      <c r="J157" s="142">
        <f t="shared" ref="J157:K159" si="45">J287+J416</f>
        <v>0</v>
      </c>
      <c r="K157" s="192">
        <f t="shared" si="45"/>
        <v>0</v>
      </c>
      <c r="L157" s="193"/>
      <c r="M157" s="192">
        <f t="shared" si="43"/>
        <v>0</v>
      </c>
      <c r="N157" s="193"/>
      <c r="O157" s="192">
        <f t="shared" si="44"/>
        <v>0</v>
      </c>
      <c r="P157" s="193"/>
    </row>
    <row r="158" spans="1:16" s="46" customFormat="1" hidden="1" x14ac:dyDescent="0.25">
      <c r="A158" s="166" t="s">
        <v>156</v>
      </c>
      <c r="B158" s="167"/>
      <c r="C158" s="167"/>
      <c r="D158" s="168"/>
      <c r="E158" s="52"/>
      <c r="F158" s="42">
        <v>319000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66" t="s">
        <v>157</v>
      </c>
      <c r="B159" s="167"/>
      <c r="C159" s="167"/>
      <c r="D159" s="168"/>
      <c r="E159" s="47"/>
      <c r="F159" s="42">
        <v>350000</v>
      </c>
      <c r="G159" s="169" t="s">
        <v>16</v>
      </c>
      <c r="H159" s="169"/>
      <c r="I159" s="44" t="s">
        <v>16</v>
      </c>
      <c r="J159" s="142">
        <f t="shared" si="45"/>
        <v>0</v>
      </c>
      <c r="K159" s="192">
        <f t="shared" si="45"/>
        <v>0</v>
      </c>
      <c r="L159" s="193"/>
      <c r="M159" s="192">
        <f t="shared" si="43"/>
        <v>0</v>
      </c>
      <c r="N159" s="193"/>
      <c r="O159" s="192">
        <f t="shared" si="44"/>
        <v>0</v>
      </c>
      <c r="P159" s="193"/>
    </row>
    <row r="160" spans="1:16" s="46" customFormat="1" hidden="1" x14ac:dyDescent="0.25">
      <c r="A160" s="174" t="s">
        <v>158</v>
      </c>
      <c r="B160" s="175"/>
      <c r="C160" s="175"/>
      <c r="D160" s="176"/>
      <c r="E160" s="41"/>
      <c r="F160" s="37">
        <v>310000</v>
      </c>
      <c r="G160" s="177" t="s">
        <v>16</v>
      </c>
      <c r="H160" s="177"/>
      <c r="I160" s="38" t="s">
        <v>16</v>
      </c>
      <c r="J160" s="141">
        <f>SUM(J161:J190)</f>
        <v>0</v>
      </c>
      <c r="K160" s="199">
        <f>SUM(K161:L190)</f>
        <v>0</v>
      </c>
      <c r="L160" s="200"/>
      <c r="M160" s="199">
        <f t="shared" ref="M160" si="46">SUM(M161:N190)</f>
        <v>0</v>
      </c>
      <c r="N160" s="200"/>
      <c r="O160" s="199">
        <f t="shared" ref="O160" si="47">SUM(O161:P190)</f>
        <v>0</v>
      </c>
      <c r="P160" s="200"/>
    </row>
    <row r="161" spans="1:16" s="46" customFormat="1" hidden="1" x14ac:dyDescent="0.25">
      <c r="A161" s="166" t="s">
        <v>159</v>
      </c>
      <c r="B161" s="167"/>
      <c r="C161" s="167"/>
      <c r="D161" s="168"/>
      <c r="E161" s="47"/>
      <c r="F161" s="42">
        <v>311000</v>
      </c>
      <c r="G161" s="169" t="s">
        <v>16</v>
      </c>
      <c r="H161" s="169"/>
      <c r="I161" s="44" t="s">
        <v>16</v>
      </c>
      <c r="J161" s="142">
        <f t="shared" ref="J161:K176" si="48">J291+J420</f>
        <v>0</v>
      </c>
      <c r="K161" s="192">
        <f t="shared" si="48"/>
        <v>0</v>
      </c>
      <c r="L161" s="193"/>
      <c r="M161" s="192">
        <f t="shared" ref="M161:M190" si="49">M291+M420</f>
        <v>0</v>
      </c>
      <c r="N161" s="193"/>
      <c r="O161" s="192">
        <f t="shared" ref="O161:O190" si="50">O291+O420</f>
        <v>0</v>
      </c>
      <c r="P161" s="193"/>
    </row>
    <row r="162" spans="1:16" s="46" customFormat="1" hidden="1" x14ac:dyDescent="0.25">
      <c r="A162" s="166" t="s">
        <v>160</v>
      </c>
      <c r="B162" s="167"/>
      <c r="C162" s="167"/>
      <c r="D162" s="168"/>
      <c r="E162" s="47"/>
      <c r="F162" s="42">
        <v>311100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161</v>
      </c>
      <c r="B163" s="167"/>
      <c r="C163" s="167"/>
      <c r="D163" s="168"/>
      <c r="E163" s="47"/>
      <c r="F163" s="42">
        <v>311110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162</v>
      </c>
      <c r="B164" s="167"/>
      <c r="C164" s="167"/>
      <c r="D164" s="168"/>
      <c r="E164" s="47"/>
      <c r="F164" s="42">
        <v>311120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163</v>
      </c>
      <c r="B165" s="167"/>
      <c r="C165" s="167"/>
      <c r="D165" s="168"/>
      <c r="E165" s="47"/>
      <c r="F165" s="42">
        <v>311210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164</v>
      </c>
      <c r="B166" s="167"/>
      <c r="C166" s="167"/>
      <c r="D166" s="168"/>
      <c r="E166" s="47"/>
      <c r="F166" s="42">
        <v>312120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165</v>
      </c>
      <c r="B167" s="167"/>
      <c r="C167" s="167"/>
      <c r="D167" s="168"/>
      <c r="E167" s="47"/>
      <c r="F167" s="42">
        <v>313000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166</v>
      </c>
      <c r="B168" s="167"/>
      <c r="C168" s="167"/>
      <c r="D168" s="168"/>
      <c r="E168" s="47"/>
      <c r="F168" s="42">
        <v>313100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167</v>
      </c>
      <c r="B169" s="167"/>
      <c r="C169" s="167"/>
      <c r="D169" s="168"/>
      <c r="E169" s="47"/>
      <c r="F169" s="42">
        <v>313110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168</v>
      </c>
      <c r="B170" s="167"/>
      <c r="C170" s="167"/>
      <c r="D170" s="168"/>
      <c r="E170" s="47"/>
      <c r="F170" s="42">
        <v>313120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169</v>
      </c>
      <c r="B171" s="167"/>
      <c r="C171" s="167"/>
      <c r="D171" s="168"/>
      <c r="E171" s="47"/>
      <c r="F171" s="42">
        <v>313200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170</v>
      </c>
      <c r="B172" s="167"/>
      <c r="C172" s="167"/>
      <c r="D172" s="168"/>
      <c r="E172" s="47"/>
      <c r="F172" s="42">
        <v>313210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171</v>
      </c>
      <c r="B173" s="167"/>
      <c r="C173" s="167"/>
      <c r="D173" s="168"/>
      <c r="E173" s="47"/>
      <c r="F173" s="42">
        <v>314000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172</v>
      </c>
      <c r="B174" s="167"/>
      <c r="C174" s="167"/>
      <c r="D174" s="168"/>
      <c r="E174" s="47"/>
      <c r="F174" s="42">
        <v>314110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173</v>
      </c>
      <c r="B175" s="167"/>
      <c r="C175" s="167"/>
      <c r="D175" s="168"/>
      <c r="E175" s="47"/>
      <c r="F175" s="42">
        <v>314120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174</v>
      </c>
      <c r="B176" s="167"/>
      <c r="C176" s="167"/>
      <c r="D176" s="168"/>
      <c r="E176" s="47"/>
      <c r="F176" s="42">
        <v>314200</v>
      </c>
      <c r="G176" s="169" t="s">
        <v>16</v>
      </c>
      <c r="H176" s="169"/>
      <c r="I176" s="44" t="s">
        <v>16</v>
      </c>
      <c r="J176" s="142">
        <f t="shared" si="48"/>
        <v>0</v>
      </c>
      <c r="K176" s="192">
        <f t="shared" si="48"/>
        <v>0</v>
      </c>
      <c r="L176" s="193"/>
      <c r="M176" s="192">
        <f t="shared" si="49"/>
        <v>0</v>
      </c>
      <c r="N176" s="193"/>
      <c r="O176" s="192">
        <f t="shared" si="50"/>
        <v>0</v>
      </c>
      <c r="P176" s="193"/>
    </row>
    <row r="177" spans="1:16" s="46" customFormat="1" hidden="1" x14ac:dyDescent="0.25">
      <c r="A177" s="166" t="s">
        <v>175</v>
      </c>
      <c r="B177" s="167"/>
      <c r="C177" s="167"/>
      <c r="D177" s="168"/>
      <c r="E177" s="47"/>
      <c r="F177" s="42">
        <v>315000</v>
      </c>
      <c r="G177" s="169" t="s">
        <v>16</v>
      </c>
      <c r="H177" s="169"/>
      <c r="I177" s="44" t="s">
        <v>16</v>
      </c>
      <c r="J177" s="142">
        <f t="shared" ref="J177:K190" si="51">J307+J436</f>
        <v>0</v>
      </c>
      <c r="K177" s="192">
        <f t="shared" si="51"/>
        <v>0</v>
      </c>
      <c r="L177" s="193"/>
      <c r="M177" s="192">
        <f t="shared" si="49"/>
        <v>0</v>
      </c>
      <c r="N177" s="193"/>
      <c r="O177" s="192">
        <f t="shared" si="50"/>
        <v>0</v>
      </c>
      <c r="P177" s="193"/>
    </row>
    <row r="178" spans="1:16" s="46" customFormat="1" hidden="1" x14ac:dyDescent="0.25">
      <c r="A178" s="166" t="s">
        <v>176</v>
      </c>
      <c r="B178" s="167"/>
      <c r="C178" s="167"/>
      <c r="D178" s="168"/>
      <c r="E178" s="49"/>
      <c r="F178" s="49">
        <v>315110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177</v>
      </c>
      <c r="B179" s="167"/>
      <c r="C179" s="167"/>
      <c r="D179" s="168"/>
      <c r="E179" s="49"/>
      <c r="F179" s="49">
        <v>315120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178</v>
      </c>
      <c r="B180" s="167"/>
      <c r="C180" s="167"/>
      <c r="D180" s="168"/>
      <c r="E180" s="49"/>
      <c r="F180" s="49">
        <v>316000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179</v>
      </c>
      <c r="B181" s="167"/>
      <c r="C181" s="167"/>
      <c r="D181" s="168"/>
      <c r="E181" s="47"/>
      <c r="F181" s="42">
        <v>316110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180</v>
      </c>
      <c r="B182" s="167"/>
      <c r="C182" s="167"/>
      <c r="D182" s="168"/>
      <c r="E182" s="49"/>
      <c r="F182" s="49">
        <v>316120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181</v>
      </c>
      <c r="B183" s="167"/>
      <c r="C183" s="167"/>
      <c r="D183" s="168"/>
      <c r="E183" s="47"/>
      <c r="F183" s="42">
        <v>316210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182</v>
      </c>
      <c r="B184" s="167"/>
      <c r="C184" s="167"/>
      <c r="D184" s="168"/>
      <c r="E184" s="47"/>
      <c r="F184" s="42">
        <v>317000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183</v>
      </c>
      <c r="B185" s="167"/>
      <c r="C185" s="167"/>
      <c r="D185" s="168"/>
      <c r="E185" s="47"/>
      <c r="F185" s="42">
        <v>318000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184</v>
      </c>
      <c r="B186" s="167"/>
      <c r="C186" s="167"/>
      <c r="D186" s="168"/>
      <c r="E186" s="49"/>
      <c r="F186" s="49">
        <v>318110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185</v>
      </c>
      <c r="B187" s="167"/>
      <c r="C187" s="167"/>
      <c r="D187" s="168"/>
      <c r="E187" s="47"/>
      <c r="F187" s="42">
        <v>318120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186</v>
      </c>
      <c r="B188" s="167"/>
      <c r="C188" s="167"/>
      <c r="D188" s="168"/>
      <c r="E188" s="47"/>
      <c r="F188" s="42">
        <v>319000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187</v>
      </c>
      <c r="B189" s="167"/>
      <c r="C189" s="167"/>
      <c r="D189" s="168"/>
      <c r="E189" s="47"/>
      <c r="F189" s="42">
        <v>319100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66" t="s">
        <v>188</v>
      </c>
      <c r="B190" s="167"/>
      <c r="C190" s="167"/>
      <c r="D190" s="168"/>
      <c r="E190" s="47"/>
      <c r="F190" s="42">
        <v>319200</v>
      </c>
      <c r="G190" s="169" t="s">
        <v>16</v>
      </c>
      <c r="H190" s="169"/>
      <c r="I190" s="44" t="s">
        <v>16</v>
      </c>
      <c r="J190" s="142">
        <f t="shared" si="51"/>
        <v>0</v>
      </c>
      <c r="K190" s="192">
        <f t="shared" si="51"/>
        <v>0</v>
      </c>
      <c r="L190" s="193"/>
      <c r="M190" s="192">
        <f t="shared" si="49"/>
        <v>0</v>
      </c>
      <c r="N190" s="193"/>
      <c r="O190" s="192">
        <f t="shared" si="50"/>
        <v>0</v>
      </c>
      <c r="P190" s="193"/>
    </row>
    <row r="191" spans="1:16" s="46" customFormat="1" hidden="1" x14ac:dyDescent="0.25">
      <c r="A191" s="174" t="s">
        <v>189</v>
      </c>
      <c r="B191" s="175"/>
      <c r="C191" s="175"/>
      <c r="D191" s="176"/>
      <c r="E191" s="50"/>
      <c r="F191" s="51">
        <v>330000</v>
      </c>
      <c r="G191" s="177" t="s">
        <v>16</v>
      </c>
      <c r="H191" s="177"/>
      <c r="I191" s="38" t="s">
        <v>16</v>
      </c>
      <c r="J191" s="141">
        <f>SUM(J192:J211)</f>
        <v>0</v>
      </c>
      <c r="K191" s="199">
        <f>SUM(K192:L211)</f>
        <v>0</v>
      </c>
      <c r="L191" s="200"/>
      <c r="M191" s="199">
        <f t="shared" ref="M191" si="52">SUM(M192:N211)</f>
        <v>0</v>
      </c>
      <c r="N191" s="200"/>
      <c r="O191" s="199">
        <f t="shared" ref="O191" si="53">SUM(O192:P211)</f>
        <v>0</v>
      </c>
      <c r="P191" s="200"/>
    </row>
    <row r="192" spans="1:16" s="46" customFormat="1" hidden="1" x14ac:dyDescent="0.25">
      <c r="A192" s="166" t="s">
        <v>190</v>
      </c>
      <c r="B192" s="167"/>
      <c r="C192" s="167"/>
      <c r="D192" s="168"/>
      <c r="E192" s="47"/>
      <c r="F192" s="42">
        <v>331000</v>
      </c>
      <c r="G192" s="169" t="s">
        <v>16</v>
      </c>
      <c r="H192" s="169"/>
      <c r="I192" s="44" t="s">
        <v>16</v>
      </c>
      <c r="J192" s="142">
        <f t="shared" ref="J192:K207" si="54">J322+J451</f>
        <v>0</v>
      </c>
      <c r="K192" s="192">
        <f t="shared" si="54"/>
        <v>0</v>
      </c>
      <c r="L192" s="193"/>
      <c r="M192" s="192">
        <f t="shared" ref="M192:M211" si="55">M322+M451</f>
        <v>0</v>
      </c>
      <c r="N192" s="193"/>
      <c r="O192" s="192">
        <f t="shared" ref="O192:O211" si="56">O322+O451</f>
        <v>0</v>
      </c>
      <c r="P192" s="193"/>
    </row>
    <row r="193" spans="1:16" s="46" customFormat="1" hidden="1" x14ac:dyDescent="0.25">
      <c r="A193" s="166" t="s">
        <v>191</v>
      </c>
      <c r="B193" s="167"/>
      <c r="C193" s="167"/>
      <c r="D193" s="168"/>
      <c r="E193" s="47"/>
      <c r="F193" s="42">
        <v>331110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192</v>
      </c>
      <c r="B194" s="167"/>
      <c r="C194" s="167"/>
      <c r="D194" s="168"/>
      <c r="E194" s="49"/>
      <c r="F194" s="49">
        <v>331210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193</v>
      </c>
      <c r="B195" s="167"/>
      <c r="C195" s="167"/>
      <c r="D195" s="168"/>
      <c r="E195" s="49"/>
      <c r="F195" s="49">
        <v>332000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194</v>
      </c>
      <c r="B196" s="167"/>
      <c r="C196" s="167"/>
      <c r="D196" s="168"/>
      <c r="E196" s="49"/>
      <c r="F196" s="49">
        <v>332110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195</v>
      </c>
      <c r="B197" s="167"/>
      <c r="C197" s="167"/>
      <c r="D197" s="168"/>
      <c r="E197" s="47"/>
      <c r="F197" s="42">
        <v>332210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196</v>
      </c>
      <c r="B198" s="167"/>
      <c r="C198" s="167"/>
      <c r="D198" s="168"/>
      <c r="E198" s="47"/>
      <c r="F198" s="42">
        <v>333000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197</v>
      </c>
      <c r="B199" s="167"/>
      <c r="C199" s="167"/>
      <c r="D199" s="168"/>
      <c r="E199" s="47"/>
      <c r="F199" s="42">
        <v>333100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198</v>
      </c>
      <c r="B200" s="167"/>
      <c r="C200" s="167"/>
      <c r="D200" s="168"/>
      <c r="E200" s="47"/>
      <c r="F200" s="42">
        <v>333110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199</v>
      </c>
      <c r="B201" s="167"/>
      <c r="C201" s="167"/>
      <c r="D201" s="168"/>
      <c r="E201" s="47"/>
      <c r="F201" s="42">
        <v>334000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200</v>
      </c>
      <c r="B202" s="167"/>
      <c r="C202" s="167"/>
      <c r="D202" s="168"/>
      <c r="E202" s="47"/>
      <c r="F202" s="42">
        <v>334110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201</v>
      </c>
      <c r="B203" s="167"/>
      <c r="C203" s="167"/>
      <c r="D203" s="168"/>
      <c r="E203" s="47"/>
      <c r="F203" s="42">
        <v>335000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202</v>
      </c>
      <c r="B204" s="167"/>
      <c r="C204" s="167"/>
      <c r="D204" s="168"/>
      <c r="E204" s="47"/>
      <c r="F204" s="42">
        <v>335110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203</v>
      </c>
      <c r="B205" s="167"/>
      <c r="C205" s="167"/>
      <c r="D205" s="168"/>
      <c r="E205" s="47"/>
      <c r="F205" s="42">
        <v>336000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204</v>
      </c>
      <c r="B206" s="167"/>
      <c r="C206" s="167"/>
      <c r="D206" s="168"/>
      <c r="E206" s="47"/>
      <c r="F206" s="42">
        <v>336100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205</v>
      </c>
      <c r="B207" s="167"/>
      <c r="C207" s="167"/>
      <c r="D207" s="168"/>
      <c r="E207" s="47"/>
      <c r="F207" s="42">
        <v>336110</v>
      </c>
      <c r="G207" s="169" t="s">
        <v>16</v>
      </c>
      <c r="H207" s="169"/>
      <c r="I207" s="44" t="s">
        <v>16</v>
      </c>
      <c r="J207" s="142">
        <f t="shared" si="54"/>
        <v>0</v>
      </c>
      <c r="K207" s="192">
        <f t="shared" si="54"/>
        <v>0</v>
      </c>
      <c r="L207" s="193"/>
      <c r="M207" s="192">
        <f t="shared" si="55"/>
        <v>0</v>
      </c>
      <c r="N207" s="193"/>
      <c r="O207" s="192">
        <f t="shared" si="56"/>
        <v>0</v>
      </c>
      <c r="P207" s="193"/>
    </row>
    <row r="208" spans="1:16" s="46" customFormat="1" hidden="1" x14ac:dyDescent="0.25">
      <c r="A208" s="166" t="s">
        <v>206</v>
      </c>
      <c r="B208" s="167"/>
      <c r="C208" s="167"/>
      <c r="D208" s="168"/>
      <c r="E208" s="49"/>
      <c r="F208" s="49">
        <v>337000</v>
      </c>
      <c r="G208" s="169" t="s">
        <v>16</v>
      </c>
      <c r="H208" s="169"/>
      <c r="I208" s="44" t="s">
        <v>16</v>
      </c>
      <c r="J208" s="142">
        <f t="shared" ref="J208:K211" si="57">J338+J467</f>
        <v>0</v>
      </c>
      <c r="K208" s="192">
        <f t="shared" si="57"/>
        <v>0</v>
      </c>
      <c r="L208" s="193"/>
      <c r="M208" s="192">
        <f t="shared" si="55"/>
        <v>0</v>
      </c>
      <c r="N208" s="193"/>
      <c r="O208" s="192">
        <f t="shared" si="56"/>
        <v>0</v>
      </c>
      <c r="P208" s="193"/>
    </row>
    <row r="209" spans="1:16" s="53" customFormat="1" hidden="1" x14ac:dyDescent="0.25">
      <c r="A209" s="166" t="s">
        <v>207</v>
      </c>
      <c r="B209" s="167"/>
      <c r="C209" s="167"/>
      <c r="D209" s="168"/>
      <c r="E209" s="47"/>
      <c r="F209" s="42">
        <v>337110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208</v>
      </c>
      <c r="B210" s="167"/>
      <c r="C210" s="167"/>
      <c r="D210" s="168"/>
      <c r="E210" s="49"/>
      <c r="F210" s="49">
        <v>338000</v>
      </c>
      <c r="G210" s="169" t="s">
        <v>16</v>
      </c>
      <c r="H210" s="169"/>
      <c r="I210" s="44" t="s">
        <v>16</v>
      </c>
      <c r="J210" s="142">
        <f t="shared" si="57"/>
        <v>0</v>
      </c>
      <c r="K210" s="192">
        <f t="shared" si="57"/>
        <v>0</v>
      </c>
      <c r="L210" s="193"/>
      <c r="M210" s="192">
        <f t="shared" si="55"/>
        <v>0</v>
      </c>
      <c r="N210" s="193"/>
      <c r="O210" s="192">
        <f t="shared" si="56"/>
        <v>0</v>
      </c>
      <c r="P210" s="193"/>
    </row>
    <row r="211" spans="1:16" s="53" customFormat="1" hidden="1" x14ac:dyDescent="0.25">
      <c r="A211" s="166" t="s">
        <v>209</v>
      </c>
      <c r="B211" s="167"/>
      <c r="C211" s="167"/>
      <c r="D211" s="168"/>
      <c r="E211" s="47"/>
      <c r="F211" s="42">
        <v>338110</v>
      </c>
      <c r="G211" s="169" t="s">
        <v>16</v>
      </c>
      <c r="H211" s="169"/>
      <c r="I211" s="44" t="s">
        <v>16</v>
      </c>
      <c r="J211" s="142">
        <f t="shared" si="57"/>
        <v>0</v>
      </c>
      <c r="K211" s="192">
        <f t="shared" si="57"/>
        <v>0</v>
      </c>
      <c r="L211" s="193"/>
      <c r="M211" s="192">
        <f t="shared" si="55"/>
        <v>0</v>
      </c>
      <c r="N211" s="193"/>
      <c r="O211" s="192">
        <f t="shared" si="56"/>
        <v>0</v>
      </c>
      <c r="P211" s="193"/>
    </row>
    <row r="212" spans="1:16" s="53" customFormat="1" ht="32.25" customHeight="1" x14ac:dyDescent="0.25">
      <c r="A212" s="292" t="s">
        <v>308</v>
      </c>
      <c r="B212" s="293"/>
      <c r="C212" s="293"/>
      <c r="D212" s="294"/>
      <c r="E212" s="124" t="s">
        <v>309</v>
      </c>
      <c r="F212" s="32"/>
      <c r="G212" s="196" t="s">
        <v>16</v>
      </c>
      <c r="H212" s="196"/>
      <c r="I212" s="33" t="s">
        <v>16</v>
      </c>
      <c r="J212" s="140">
        <f>J213</f>
        <v>1580000</v>
      </c>
      <c r="K212" s="197">
        <f>K213</f>
        <v>1794576.8</v>
      </c>
      <c r="L212" s="198"/>
      <c r="M212" s="197">
        <f t="shared" ref="M212" si="58">M213</f>
        <v>1945700</v>
      </c>
      <c r="N212" s="198"/>
      <c r="O212" s="197">
        <f t="shared" ref="O212" si="59">O213</f>
        <v>2086400</v>
      </c>
      <c r="P212" s="198"/>
    </row>
    <row r="213" spans="1:16" s="53" customFormat="1" ht="15.75" customHeight="1" x14ac:dyDescent="0.25">
      <c r="A213" s="174" t="s">
        <v>83</v>
      </c>
      <c r="B213" s="175"/>
      <c r="C213" s="175"/>
      <c r="D213" s="176"/>
      <c r="E213" s="36"/>
      <c r="F213" s="37">
        <v>200000</v>
      </c>
      <c r="G213" s="177" t="s">
        <v>16</v>
      </c>
      <c r="H213" s="177"/>
      <c r="I213" s="38" t="s">
        <v>16</v>
      </c>
      <c r="J213" s="141">
        <f>J214+J236+J267+J270+J290+J321</f>
        <v>1580000</v>
      </c>
      <c r="K213" s="194">
        <f>K214+K236+K267+K270+K284+K290+K321</f>
        <v>1794576.8</v>
      </c>
      <c r="L213" s="195"/>
      <c r="M213" s="194">
        <f t="shared" ref="M213" si="60">M214+M236+M267+M270+M284+M290+M321</f>
        <v>1945700</v>
      </c>
      <c r="N213" s="195"/>
      <c r="O213" s="194">
        <f t="shared" ref="O213" si="61">O214+O236+O267+O270+O284+O290+O321</f>
        <v>2086400</v>
      </c>
      <c r="P213" s="195"/>
    </row>
    <row r="214" spans="1:16" s="53" customFormat="1" hidden="1" x14ac:dyDescent="0.25">
      <c r="A214" s="174" t="s">
        <v>84</v>
      </c>
      <c r="B214" s="175"/>
      <c r="C214" s="175"/>
      <c r="D214" s="176"/>
      <c r="E214" s="36"/>
      <c r="F214" s="37">
        <v>210000</v>
      </c>
      <c r="G214" s="177" t="s">
        <v>16</v>
      </c>
      <c r="H214" s="177"/>
      <c r="I214" s="38" t="s">
        <v>16</v>
      </c>
      <c r="J214" s="141">
        <f>J215+J232</f>
        <v>0</v>
      </c>
      <c r="K214" s="194">
        <f>K215+K232</f>
        <v>0</v>
      </c>
      <c r="L214" s="195"/>
      <c r="M214" s="194">
        <f>M215+M232</f>
        <v>0</v>
      </c>
      <c r="N214" s="195"/>
      <c r="O214" s="194">
        <f>O215+O232</f>
        <v>0</v>
      </c>
      <c r="P214" s="195"/>
    </row>
    <row r="215" spans="1:16" s="53" customFormat="1" hidden="1" x14ac:dyDescent="0.25">
      <c r="A215" s="166" t="s">
        <v>85</v>
      </c>
      <c r="B215" s="167"/>
      <c r="C215" s="167"/>
      <c r="D215" s="168"/>
      <c r="E215" s="54"/>
      <c r="F215" s="43">
        <v>211000</v>
      </c>
      <c r="G215" s="169" t="s">
        <v>16</v>
      </c>
      <c r="H215" s="169"/>
      <c r="I215" s="44" t="s">
        <v>16</v>
      </c>
      <c r="J215" s="142"/>
      <c r="K215" s="190"/>
      <c r="L215" s="191"/>
      <c r="M215" s="190"/>
      <c r="N215" s="191"/>
      <c r="O215" s="190"/>
      <c r="P215" s="191"/>
    </row>
    <row r="216" spans="1:16" s="53" customFormat="1" hidden="1" x14ac:dyDescent="0.25">
      <c r="A216" s="166" t="s">
        <v>86</v>
      </c>
      <c r="B216" s="167"/>
      <c r="C216" s="167"/>
      <c r="D216" s="168"/>
      <c r="E216" s="54"/>
      <c r="F216" s="43">
        <v>211100</v>
      </c>
      <c r="G216" s="169" t="s">
        <v>16</v>
      </c>
      <c r="H216" s="169"/>
      <c r="I216" s="44" t="s">
        <v>16</v>
      </c>
      <c r="J216" s="142"/>
      <c r="K216" s="190"/>
      <c r="L216" s="191"/>
      <c r="M216" s="190"/>
      <c r="N216" s="191"/>
      <c r="O216" s="190"/>
      <c r="P216" s="191"/>
    </row>
    <row r="217" spans="1:16" s="53" customFormat="1" hidden="1" x14ac:dyDescent="0.25">
      <c r="A217" s="166" t="s">
        <v>87</v>
      </c>
      <c r="B217" s="167"/>
      <c r="C217" s="167"/>
      <c r="D217" s="168"/>
      <c r="E217" s="54"/>
      <c r="F217" s="43">
        <v>211110</v>
      </c>
      <c r="G217" s="169" t="s">
        <v>16</v>
      </c>
      <c r="H217" s="169"/>
      <c r="I217" s="44" t="s">
        <v>16</v>
      </c>
      <c r="J217" s="142"/>
      <c r="K217" s="190"/>
      <c r="L217" s="191"/>
      <c r="M217" s="192"/>
      <c r="N217" s="193"/>
      <c r="O217" s="192"/>
      <c r="P217" s="193"/>
    </row>
    <row r="218" spans="1:16" s="53" customFormat="1" hidden="1" x14ac:dyDescent="0.25">
      <c r="A218" s="166" t="s">
        <v>88</v>
      </c>
      <c r="B218" s="167"/>
      <c r="C218" s="167"/>
      <c r="D218" s="168"/>
      <c r="E218" s="54"/>
      <c r="F218" s="43">
        <v>211120</v>
      </c>
      <c r="G218" s="169" t="s">
        <v>16</v>
      </c>
      <c r="H218" s="169"/>
      <c r="I218" s="44" t="s">
        <v>16</v>
      </c>
      <c r="J218" s="142"/>
      <c r="K218" s="190"/>
      <c r="L218" s="191"/>
      <c r="M218" s="192"/>
      <c r="N218" s="193"/>
      <c r="O218" s="192"/>
      <c r="P218" s="193"/>
    </row>
    <row r="219" spans="1:16" s="53" customFormat="1" hidden="1" x14ac:dyDescent="0.25">
      <c r="A219" s="55"/>
      <c r="B219" s="56"/>
      <c r="C219" s="56"/>
      <c r="D219" s="57"/>
      <c r="E219" s="54"/>
      <c r="F219" s="43"/>
      <c r="G219" s="58"/>
      <c r="H219" s="58"/>
      <c r="I219" s="44"/>
      <c r="J219" s="142"/>
      <c r="K219" s="190"/>
      <c r="L219" s="191"/>
      <c r="M219" s="192"/>
      <c r="N219" s="193"/>
      <c r="O219" s="192"/>
      <c r="P219" s="193"/>
    </row>
    <row r="220" spans="1:16" s="53" customFormat="1" hidden="1" x14ac:dyDescent="0.25">
      <c r="A220" s="166" t="s">
        <v>89</v>
      </c>
      <c r="B220" s="167"/>
      <c r="C220" s="167"/>
      <c r="D220" s="168"/>
      <c r="E220" s="54"/>
      <c r="F220" s="43">
        <v>211130</v>
      </c>
      <c r="G220" s="169" t="s">
        <v>16</v>
      </c>
      <c r="H220" s="169"/>
      <c r="I220" s="44" t="s">
        <v>16</v>
      </c>
      <c r="J220" s="142"/>
      <c r="K220" s="190"/>
      <c r="L220" s="191"/>
      <c r="M220" s="192"/>
      <c r="N220" s="193"/>
      <c r="O220" s="192"/>
      <c r="P220" s="193"/>
    </row>
    <row r="221" spans="1:16" s="53" customFormat="1" hidden="1" x14ac:dyDescent="0.25">
      <c r="A221" s="166" t="s">
        <v>90</v>
      </c>
      <c r="B221" s="167"/>
      <c r="C221" s="167"/>
      <c r="D221" s="168"/>
      <c r="E221" s="54"/>
      <c r="F221" s="43">
        <v>211140</v>
      </c>
      <c r="G221" s="169" t="s">
        <v>16</v>
      </c>
      <c r="H221" s="169"/>
      <c r="I221" s="44" t="s">
        <v>16</v>
      </c>
      <c r="J221" s="142"/>
      <c r="K221" s="190"/>
      <c r="L221" s="191"/>
      <c r="M221" s="192"/>
      <c r="N221" s="193"/>
      <c r="O221" s="192"/>
      <c r="P221" s="193"/>
    </row>
    <row r="222" spans="1:16" s="53" customFormat="1" hidden="1" x14ac:dyDescent="0.25">
      <c r="A222" s="166" t="s">
        <v>210</v>
      </c>
      <c r="B222" s="167"/>
      <c r="C222" s="167"/>
      <c r="D222" s="168"/>
      <c r="E222" s="54"/>
      <c r="F222" s="42">
        <v>211150</v>
      </c>
      <c r="G222" s="169" t="s">
        <v>16</v>
      </c>
      <c r="H222" s="169"/>
      <c r="I222" s="44" t="s">
        <v>16</v>
      </c>
      <c r="J222" s="142"/>
      <c r="K222" s="190"/>
      <c r="L222" s="191"/>
      <c r="M222" s="192"/>
      <c r="N222" s="193"/>
      <c r="O222" s="192"/>
      <c r="P222" s="193"/>
    </row>
    <row r="223" spans="1:16" s="53" customFormat="1" hidden="1" x14ac:dyDescent="0.25">
      <c r="A223" s="166" t="s">
        <v>92</v>
      </c>
      <c r="B223" s="167"/>
      <c r="C223" s="167"/>
      <c r="D223" s="168"/>
      <c r="E223" s="54"/>
      <c r="F223" s="42">
        <v>211190</v>
      </c>
      <c r="G223" s="169" t="s">
        <v>16</v>
      </c>
      <c r="H223" s="169"/>
      <c r="I223" s="44" t="s">
        <v>16</v>
      </c>
      <c r="J223" s="142"/>
      <c r="K223" s="190"/>
      <c r="L223" s="191"/>
      <c r="M223" s="192"/>
      <c r="N223" s="193"/>
      <c r="O223" s="192"/>
      <c r="P223" s="193"/>
    </row>
    <row r="224" spans="1:16" s="53" customFormat="1" hidden="1" x14ac:dyDescent="0.25">
      <c r="A224" s="166" t="s">
        <v>93</v>
      </c>
      <c r="B224" s="167"/>
      <c r="C224" s="167"/>
      <c r="D224" s="168"/>
      <c r="E224" s="54"/>
      <c r="F224" s="42">
        <v>211200</v>
      </c>
      <c r="G224" s="169" t="s">
        <v>16</v>
      </c>
      <c r="H224" s="169"/>
      <c r="I224" s="44" t="s">
        <v>16</v>
      </c>
      <c r="J224" s="142"/>
      <c r="K224" s="190"/>
      <c r="L224" s="191"/>
      <c r="M224" s="192"/>
      <c r="N224" s="193"/>
      <c r="O224" s="192"/>
      <c r="P224" s="193"/>
    </row>
    <row r="225" spans="1:16" s="53" customFormat="1" hidden="1" x14ac:dyDescent="0.25">
      <c r="A225" s="166" t="s">
        <v>94</v>
      </c>
      <c r="B225" s="167"/>
      <c r="C225" s="167"/>
      <c r="D225" s="168"/>
      <c r="E225" s="54"/>
      <c r="F225" s="42">
        <v>211300</v>
      </c>
      <c r="G225" s="169" t="s">
        <v>16</v>
      </c>
      <c r="H225" s="169"/>
      <c r="I225" s="44" t="s">
        <v>16</v>
      </c>
      <c r="J225" s="142"/>
      <c r="K225" s="190"/>
      <c r="L225" s="191"/>
      <c r="M225" s="192"/>
      <c r="N225" s="193"/>
      <c r="O225" s="192"/>
      <c r="P225" s="193"/>
    </row>
    <row r="226" spans="1:16" s="53" customFormat="1" hidden="1" x14ac:dyDescent="0.25">
      <c r="A226" s="166" t="s">
        <v>211</v>
      </c>
      <c r="B226" s="167"/>
      <c r="C226" s="167"/>
      <c r="D226" s="168"/>
      <c r="E226" s="54"/>
      <c r="F226" s="42">
        <v>211310</v>
      </c>
      <c r="G226" s="169" t="s">
        <v>16</v>
      </c>
      <c r="H226" s="169"/>
      <c r="I226" s="44" t="s">
        <v>16</v>
      </c>
      <c r="J226" s="142"/>
      <c r="K226" s="190"/>
      <c r="L226" s="191"/>
      <c r="M226" s="192"/>
      <c r="N226" s="193"/>
      <c r="O226" s="192"/>
      <c r="P226" s="193"/>
    </row>
    <row r="227" spans="1:16" s="53" customFormat="1" hidden="1" x14ac:dyDescent="0.25">
      <c r="A227" s="166" t="s">
        <v>212</v>
      </c>
      <c r="B227" s="167"/>
      <c r="C227" s="167"/>
      <c r="D227" s="168"/>
      <c r="E227" s="54"/>
      <c r="F227" s="42">
        <v>211320</v>
      </c>
      <c r="G227" s="169" t="s">
        <v>16</v>
      </c>
      <c r="H227" s="169"/>
      <c r="I227" s="44" t="s">
        <v>16</v>
      </c>
      <c r="J227" s="142"/>
      <c r="K227" s="190"/>
      <c r="L227" s="191"/>
      <c r="M227" s="192"/>
      <c r="N227" s="193"/>
      <c r="O227" s="192"/>
      <c r="P227" s="193"/>
    </row>
    <row r="228" spans="1:16" s="53" customFormat="1" hidden="1" x14ac:dyDescent="0.25">
      <c r="A228" s="166" t="s">
        <v>97</v>
      </c>
      <c r="B228" s="167"/>
      <c r="C228" s="167"/>
      <c r="D228" s="168"/>
      <c r="E228" s="54"/>
      <c r="F228" s="42">
        <v>211330</v>
      </c>
      <c r="G228" s="169" t="s">
        <v>16</v>
      </c>
      <c r="H228" s="169"/>
      <c r="I228" s="44" t="s">
        <v>16</v>
      </c>
      <c r="J228" s="142"/>
      <c r="K228" s="190"/>
      <c r="L228" s="191"/>
      <c r="M228" s="192"/>
      <c r="N228" s="193"/>
      <c r="O228" s="192"/>
      <c r="P228" s="193"/>
    </row>
    <row r="229" spans="1:16" s="53" customFormat="1" hidden="1" x14ac:dyDescent="0.25">
      <c r="A229" s="166" t="s">
        <v>98</v>
      </c>
      <c r="B229" s="167"/>
      <c r="C229" s="167"/>
      <c r="D229" s="168"/>
      <c r="E229" s="54"/>
      <c r="F229" s="42">
        <v>211340</v>
      </c>
      <c r="G229" s="169" t="s">
        <v>16</v>
      </c>
      <c r="H229" s="169"/>
      <c r="I229" s="44" t="s">
        <v>16</v>
      </c>
      <c r="J229" s="142"/>
      <c r="K229" s="190"/>
      <c r="L229" s="191"/>
      <c r="M229" s="192"/>
      <c r="N229" s="193"/>
      <c r="O229" s="192"/>
      <c r="P229" s="193"/>
    </row>
    <row r="230" spans="1:16" s="53" customFormat="1" hidden="1" x14ac:dyDescent="0.25">
      <c r="A230" s="166" t="s">
        <v>213</v>
      </c>
      <c r="B230" s="167"/>
      <c r="C230" s="167"/>
      <c r="D230" s="168"/>
      <c r="E230" s="54"/>
      <c r="F230" s="42">
        <v>211350</v>
      </c>
      <c r="G230" s="169" t="s">
        <v>16</v>
      </c>
      <c r="H230" s="169"/>
      <c r="I230" s="44" t="s">
        <v>16</v>
      </c>
      <c r="J230" s="142"/>
      <c r="K230" s="190"/>
      <c r="L230" s="191"/>
      <c r="M230" s="192"/>
      <c r="N230" s="193"/>
      <c r="O230" s="192"/>
      <c r="P230" s="193"/>
    </row>
    <row r="231" spans="1:16" s="53" customFormat="1" hidden="1" x14ac:dyDescent="0.25">
      <c r="A231" s="166" t="s">
        <v>100</v>
      </c>
      <c r="B231" s="167"/>
      <c r="C231" s="167"/>
      <c r="D231" s="168"/>
      <c r="E231" s="54"/>
      <c r="F231" s="42">
        <v>211390</v>
      </c>
      <c r="G231" s="169" t="s">
        <v>16</v>
      </c>
      <c r="H231" s="169"/>
      <c r="I231" s="44" t="s">
        <v>16</v>
      </c>
      <c r="J231" s="142"/>
      <c r="K231" s="190"/>
      <c r="L231" s="191"/>
      <c r="M231" s="192"/>
      <c r="N231" s="193"/>
      <c r="O231" s="192"/>
      <c r="P231" s="193"/>
    </row>
    <row r="232" spans="1:16" s="53" customFormat="1" hidden="1" x14ac:dyDescent="0.25">
      <c r="A232" s="174" t="s">
        <v>101</v>
      </c>
      <c r="B232" s="175"/>
      <c r="C232" s="175"/>
      <c r="D232" s="176"/>
      <c r="E232" s="36"/>
      <c r="F232" s="37">
        <v>212000</v>
      </c>
      <c r="G232" s="177" t="s">
        <v>16</v>
      </c>
      <c r="H232" s="177"/>
      <c r="I232" s="38" t="s">
        <v>16</v>
      </c>
      <c r="J232" s="141">
        <f>J233+J235</f>
        <v>0</v>
      </c>
      <c r="K232" s="194">
        <f>K233+K235</f>
        <v>0</v>
      </c>
      <c r="L232" s="195"/>
      <c r="M232" s="194">
        <f t="shared" ref="M232" si="62">M233+M235</f>
        <v>0</v>
      </c>
      <c r="N232" s="195"/>
      <c r="O232" s="194">
        <f t="shared" ref="O232" si="63">O233+O235</f>
        <v>0</v>
      </c>
      <c r="P232" s="195"/>
    </row>
    <row r="233" spans="1:16" s="53" customFormat="1" hidden="1" x14ac:dyDescent="0.25">
      <c r="A233" s="166" t="s">
        <v>102</v>
      </c>
      <c r="B233" s="167"/>
      <c r="C233" s="167"/>
      <c r="D233" s="168"/>
      <c r="E233" s="54"/>
      <c r="F233" s="42">
        <v>212100</v>
      </c>
      <c r="G233" s="169" t="s">
        <v>16</v>
      </c>
      <c r="H233" s="169"/>
      <c r="I233" s="44" t="s">
        <v>16</v>
      </c>
      <c r="J233" s="142"/>
      <c r="K233" s="190"/>
      <c r="L233" s="191"/>
      <c r="M233" s="192"/>
      <c r="N233" s="193"/>
      <c r="O233" s="192"/>
      <c r="P233" s="193"/>
    </row>
    <row r="234" spans="1:16" s="53" customFormat="1" hidden="1" x14ac:dyDescent="0.25">
      <c r="A234" s="166" t="s">
        <v>103</v>
      </c>
      <c r="B234" s="167"/>
      <c r="C234" s="167"/>
      <c r="D234" s="168"/>
      <c r="E234" s="54"/>
      <c r="F234" s="42">
        <v>212200</v>
      </c>
      <c r="G234" s="169" t="s">
        <v>16</v>
      </c>
      <c r="H234" s="169"/>
      <c r="I234" s="44" t="s">
        <v>16</v>
      </c>
      <c r="J234" s="142"/>
      <c r="K234" s="190"/>
      <c r="L234" s="191"/>
      <c r="M234" s="190"/>
      <c r="N234" s="191"/>
      <c r="O234" s="190"/>
      <c r="P234" s="191"/>
    </row>
    <row r="235" spans="1:16" s="53" customFormat="1" hidden="1" x14ac:dyDescent="0.25">
      <c r="A235" s="166" t="s">
        <v>104</v>
      </c>
      <c r="B235" s="167"/>
      <c r="C235" s="167"/>
      <c r="D235" s="168"/>
      <c r="E235" s="54"/>
      <c r="F235" s="42">
        <v>212210</v>
      </c>
      <c r="G235" s="169" t="s">
        <v>16</v>
      </c>
      <c r="H235" s="169"/>
      <c r="I235" s="44" t="s">
        <v>16</v>
      </c>
      <c r="J235" s="142"/>
      <c r="K235" s="190"/>
      <c r="L235" s="191"/>
      <c r="M235" s="192"/>
      <c r="N235" s="193"/>
      <c r="O235" s="192"/>
      <c r="P235" s="193"/>
    </row>
    <row r="236" spans="1:16" s="53" customFormat="1" x14ac:dyDescent="0.25">
      <c r="A236" s="174" t="s">
        <v>105</v>
      </c>
      <c r="B236" s="175"/>
      <c r="C236" s="175"/>
      <c r="D236" s="176"/>
      <c r="E236" s="36"/>
      <c r="F236" s="37">
        <v>220000</v>
      </c>
      <c r="G236" s="177" t="s">
        <v>16</v>
      </c>
      <c r="H236" s="177"/>
      <c r="I236" s="38" t="s">
        <v>16</v>
      </c>
      <c r="J236" s="141">
        <f>J254</f>
        <v>1580000</v>
      </c>
      <c r="K236" s="194">
        <f>K254</f>
        <v>1794576.8</v>
      </c>
      <c r="L236" s="195"/>
      <c r="M236" s="194">
        <f>M254</f>
        <v>1945700</v>
      </c>
      <c r="N236" s="195"/>
      <c r="O236" s="194">
        <f>O254</f>
        <v>2086400</v>
      </c>
      <c r="P236" s="195"/>
    </row>
    <row r="237" spans="1:16" s="53" customFormat="1" hidden="1" x14ac:dyDescent="0.25">
      <c r="A237" s="166" t="s">
        <v>106</v>
      </c>
      <c r="B237" s="167"/>
      <c r="C237" s="167"/>
      <c r="D237" s="168"/>
      <c r="E237" s="54"/>
      <c r="F237" s="42">
        <v>222000</v>
      </c>
      <c r="G237" s="169" t="s">
        <v>16</v>
      </c>
      <c r="H237" s="169"/>
      <c r="I237" s="44" t="s">
        <v>16</v>
      </c>
      <c r="J237" s="142"/>
      <c r="K237" s="190"/>
      <c r="L237" s="191"/>
      <c r="M237" s="192"/>
      <c r="N237" s="193"/>
      <c r="O237" s="192"/>
      <c r="P237" s="193"/>
    </row>
    <row r="238" spans="1:16" s="53" customFormat="1" hidden="1" x14ac:dyDescent="0.25">
      <c r="A238" s="166" t="s">
        <v>107</v>
      </c>
      <c r="B238" s="167"/>
      <c r="C238" s="167"/>
      <c r="D238" s="168"/>
      <c r="E238" s="54"/>
      <c r="F238" s="42">
        <v>222100</v>
      </c>
      <c r="G238" s="169" t="s">
        <v>16</v>
      </c>
      <c r="H238" s="169"/>
      <c r="I238" s="44" t="s">
        <v>16</v>
      </c>
      <c r="J238" s="142"/>
      <c r="K238" s="190"/>
      <c r="L238" s="191"/>
      <c r="M238" s="192"/>
      <c r="N238" s="193"/>
      <c r="O238" s="192"/>
      <c r="P238" s="193"/>
    </row>
    <row r="239" spans="1:16" s="53" customFormat="1" hidden="1" x14ac:dyDescent="0.25">
      <c r="A239" s="166" t="s">
        <v>108</v>
      </c>
      <c r="B239" s="167"/>
      <c r="C239" s="167"/>
      <c r="D239" s="168"/>
      <c r="E239" s="54"/>
      <c r="F239" s="42">
        <v>222110</v>
      </c>
      <c r="G239" s="169" t="s">
        <v>16</v>
      </c>
      <c r="H239" s="169"/>
      <c r="I239" s="44" t="s">
        <v>16</v>
      </c>
      <c r="J239" s="142"/>
      <c r="K239" s="190"/>
      <c r="L239" s="191"/>
      <c r="M239" s="192"/>
      <c r="N239" s="193"/>
      <c r="O239" s="192"/>
      <c r="P239" s="193"/>
    </row>
    <row r="240" spans="1:16" s="53" customFormat="1" hidden="1" x14ac:dyDescent="0.25">
      <c r="A240" s="166" t="s">
        <v>109</v>
      </c>
      <c r="B240" s="167"/>
      <c r="C240" s="167"/>
      <c r="D240" s="168"/>
      <c r="E240" s="54"/>
      <c r="F240" s="42">
        <v>222120</v>
      </c>
      <c r="G240" s="169" t="s">
        <v>16</v>
      </c>
      <c r="H240" s="169"/>
      <c r="I240" s="44" t="s">
        <v>16</v>
      </c>
      <c r="J240" s="142"/>
      <c r="K240" s="190"/>
      <c r="L240" s="191"/>
      <c r="M240" s="192"/>
      <c r="N240" s="193"/>
      <c r="O240" s="192"/>
      <c r="P240" s="193"/>
    </row>
    <row r="241" spans="1:16" s="53" customFormat="1" hidden="1" x14ac:dyDescent="0.25">
      <c r="A241" s="166" t="s">
        <v>110</v>
      </c>
      <c r="B241" s="167"/>
      <c r="C241" s="167"/>
      <c r="D241" s="168"/>
      <c r="E241" s="54"/>
      <c r="F241" s="42">
        <v>222130</v>
      </c>
      <c r="G241" s="169" t="s">
        <v>16</v>
      </c>
      <c r="H241" s="169"/>
      <c r="I241" s="44" t="s">
        <v>16</v>
      </c>
      <c r="J241" s="142"/>
      <c r="K241" s="190"/>
      <c r="L241" s="191"/>
      <c r="M241" s="192"/>
      <c r="N241" s="193"/>
      <c r="O241" s="192"/>
      <c r="P241" s="193"/>
    </row>
    <row r="242" spans="1:16" s="53" customFormat="1" hidden="1" x14ac:dyDescent="0.25">
      <c r="A242" s="166" t="s">
        <v>111</v>
      </c>
      <c r="B242" s="167"/>
      <c r="C242" s="167"/>
      <c r="D242" s="168"/>
      <c r="E242" s="54"/>
      <c r="F242" s="42">
        <v>222140</v>
      </c>
      <c r="G242" s="169" t="s">
        <v>16</v>
      </c>
      <c r="H242" s="169"/>
      <c r="I242" s="44" t="s">
        <v>16</v>
      </c>
      <c r="J242" s="142"/>
      <c r="K242" s="190"/>
      <c r="L242" s="191"/>
      <c r="M242" s="192"/>
      <c r="N242" s="193"/>
      <c r="O242" s="192"/>
      <c r="P242" s="193"/>
    </row>
    <row r="243" spans="1:16" s="53" customFormat="1" hidden="1" x14ac:dyDescent="0.25">
      <c r="A243" s="166" t="s">
        <v>112</v>
      </c>
      <c r="B243" s="167"/>
      <c r="C243" s="167"/>
      <c r="D243" s="168"/>
      <c r="E243" s="54"/>
      <c r="F243" s="42">
        <v>222190</v>
      </c>
      <c r="G243" s="169" t="s">
        <v>16</v>
      </c>
      <c r="H243" s="169"/>
      <c r="I243" s="44" t="s">
        <v>16</v>
      </c>
      <c r="J243" s="142"/>
      <c r="K243" s="190"/>
      <c r="L243" s="191"/>
      <c r="M243" s="192"/>
      <c r="N243" s="193"/>
      <c r="O243" s="192"/>
      <c r="P243" s="193"/>
    </row>
    <row r="244" spans="1:16" s="53" customFormat="1" hidden="1" x14ac:dyDescent="0.25">
      <c r="A244" s="166" t="s">
        <v>113</v>
      </c>
      <c r="B244" s="167"/>
      <c r="C244" s="167"/>
      <c r="D244" s="168"/>
      <c r="E244" s="54"/>
      <c r="F244" s="42">
        <v>222200</v>
      </c>
      <c r="G244" s="169" t="s">
        <v>16</v>
      </c>
      <c r="H244" s="169"/>
      <c r="I244" s="44" t="s">
        <v>16</v>
      </c>
      <c r="J244" s="142"/>
      <c r="K244" s="190"/>
      <c r="L244" s="191"/>
      <c r="M244" s="192"/>
      <c r="N244" s="193"/>
      <c r="O244" s="192"/>
      <c r="P244" s="193"/>
    </row>
    <row r="245" spans="1:16" s="53" customFormat="1" hidden="1" x14ac:dyDescent="0.25">
      <c r="A245" s="166" t="s">
        <v>114</v>
      </c>
      <c r="B245" s="167"/>
      <c r="C245" s="167"/>
      <c r="D245" s="168"/>
      <c r="E245" s="54"/>
      <c r="F245" s="42">
        <v>222210</v>
      </c>
      <c r="G245" s="169" t="s">
        <v>16</v>
      </c>
      <c r="H245" s="169"/>
      <c r="I245" s="44" t="s">
        <v>16</v>
      </c>
      <c r="J245" s="142"/>
      <c r="K245" s="190"/>
      <c r="L245" s="191"/>
      <c r="M245" s="192"/>
      <c r="N245" s="193"/>
      <c r="O245" s="192"/>
      <c r="P245" s="193"/>
    </row>
    <row r="246" spans="1:16" s="53" customFormat="1" hidden="1" x14ac:dyDescent="0.25">
      <c r="A246" s="166" t="s">
        <v>115</v>
      </c>
      <c r="B246" s="167"/>
      <c r="C246" s="167"/>
      <c r="D246" s="168"/>
      <c r="E246" s="54"/>
      <c r="F246" s="42">
        <v>222220</v>
      </c>
      <c r="G246" s="169" t="s">
        <v>16</v>
      </c>
      <c r="H246" s="169"/>
      <c r="I246" s="44" t="s">
        <v>16</v>
      </c>
      <c r="J246" s="142"/>
      <c r="K246" s="190"/>
      <c r="L246" s="191"/>
      <c r="M246" s="192"/>
      <c r="N246" s="193"/>
      <c r="O246" s="192"/>
      <c r="P246" s="193"/>
    </row>
    <row r="247" spans="1:16" s="53" customFormat="1" hidden="1" x14ac:dyDescent="0.25">
      <c r="A247" s="166" t="s">
        <v>116</v>
      </c>
      <c r="B247" s="167"/>
      <c r="C247" s="167"/>
      <c r="D247" s="168"/>
      <c r="E247" s="54"/>
      <c r="F247" s="42">
        <v>222300</v>
      </c>
      <c r="G247" s="169" t="s">
        <v>16</v>
      </c>
      <c r="H247" s="169"/>
      <c r="I247" s="44" t="s">
        <v>16</v>
      </c>
      <c r="J247" s="142"/>
      <c r="K247" s="190"/>
      <c r="L247" s="191"/>
      <c r="M247" s="192"/>
      <c r="N247" s="193"/>
      <c r="O247" s="192"/>
      <c r="P247" s="193"/>
    </row>
    <row r="248" spans="1:16" s="53" customFormat="1" hidden="1" x14ac:dyDescent="0.25">
      <c r="A248" s="166" t="s">
        <v>117</v>
      </c>
      <c r="B248" s="167"/>
      <c r="C248" s="167"/>
      <c r="D248" s="168"/>
      <c r="E248" s="54"/>
      <c r="F248" s="42">
        <v>222400</v>
      </c>
      <c r="G248" s="169" t="s">
        <v>16</v>
      </c>
      <c r="H248" s="169"/>
      <c r="I248" s="44" t="s">
        <v>16</v>
      </c>
      <c r="J248" s="142"/>
      <c r="K248" s="190"/>
      <c r="L248" s="191"/>
      <c r="M248" s="192"/>
      <c r="N248" s="193"/>
      <c r="O248" s="192"/>
      <c r="P248" s="193"/>
    </row>
    <row r="249" spans="1:16" s="53" customFormat="1" hidden="1" x14ac:dyDescent="0.25">
      <c r="A249" s="166" t="s">
        <v>118</v>
      </c>
      <c r="B249" s="167"/>
      <c r="C249" s="167"/>
      <c r="D249" s="168"/>
      <c r="E249" s="54"/>
      <c r="F249" s="42">
        <v>222500</v>
      </c>
      <c r="G249" s="169" t="s">
        <v>16</v>
      </c>
      <c r="H249" s="169"/>
      <c r="I249" s="44" t="s">
        <v>16</v>
      </c>
      <c r="J249" s="142"/>
      <c r="K249" s="190"/>
      <c r="L249" s="191"/>
      <c r="M249" s="192"/>
      <c r="N249" s="193"/>
      <c r="O249" s="192"/>
      <c r="P249" s="193"/>
    </row>
    <row r="250" spans="1:16" s="53" customFormat="1" hidden="1" x14ac:dyDescent="0.25">
      <c r="A250" s="166" t="s">
        <v>119</v>
      </c>
      <c r="B250" s="167"/>
      <c r="C250" s="167"/>
      <c r="D250" s="168"/>
      <c r="E250" s="54"/>
      <c r="F250" s="42">
        <v>222600</v>
      </c>
      <c r="G250" s="169" t="s">
        <v>16</v>
      </c>
      <c r="H250" s="169"/>
      <c r="I250" s="44" t="s">
        <v>16</v>
      </c>
      <c r="J250" s="142"/>
      <c r="K250" s="190"/>
      <c r="L250" s="191"/>
      <c r="M250" s="192"/>
      <c r="N250" s="193"/>
      <c r="O250" s="192"/>
      <c r="P250" s="193"/>
    </row>
    <row r="251" spans="1:16" s="53" customFormat="1" hidden="1" x14ac:dyDescent="0.25">
      <c r="A251" s="166" t="s">
        <v>120</v>
      </c>
      <c r="B251" s="167"/>
      <c r="C251" s="167"/>
      <c r="D251" s="168"/>
      <c r="E251" s="54"/>
      <c r="F251" s="42">
        <v>222700</v>
      </c>
      <c r="G251" s="169" t="s">
        <v>16</v>
      </c>
      <c r="H251" s="169"/>
      <c r="I251" s="44" t="s">
        <v>16</v>
      </c>
      <c r="J251" s="142"/>
      <c r="K251" s="190"/>
      <c r="L251" s="191"/>
      <c r="M251" s="192"/>
      <c r="N251" s="193"/>
      <c r="O251" s="192"/>
      <c r="P251" s="193"/>
    </row>
    <row r="252" spans="1:16" s="53" customFormat="1" hidden="1" x14ac:dyDescent="0.25">
      <c r="A252" s="166" t="s">
        <v>121</v>
      </c>
      <c r="B252" s="167"/>
      <c r="C252" s="167"/>
      <c r="D252" s="168"/>
      <c r="E252" s="54"/>
      <c r="F252" s="42">
        <v>222710</v>
      </c>
      <c r="G252" s="169" t="s">
        <v>16</v>
      </c>
      <c r="H252" s="169"/>
      <c r="I252" s="44" t="s">
        <v>16</v>
      </c>
      <c r="J252" s="142"/>
      <c r="K252" s="190"/>
      <c r="L252" s="191"/>
      <c r="M252" s="192"/>
      <c r="N252" s="193"/>
      <c r="O252" s="192"/>
      <c r="P252" s="193"/>
    </row>
    <row r="253" spans="1:16" s="53" customFormat="1" hidden="1" x14ac:dyDescent="0.25">
      <c r="A253" s="166" t="s">
        <v>122</v>
      </c>
      <c r="B253" s="167"/>
      <c r="C253" s="167"/>
      <c r="D253" s="168"/>
      <c r="E253" s="54"/>
      <c r="F253" s="42">
        <v>222720</v>
      </c>
      <c r="G253" s="169" t="s">
        <v>16</v>
      </c>
      <c r="H253" s="169"/>
      <c r="I253" s="44" t="s">
        <v>16</v>
      </c>
      <c r="J253" s="142"/>
      <c r="K253" s="190"/>
      <c r="L253" s="191"/>
      <c r="M253" s="192"/>
      <c r="N253" s="193"/>
      <c r="O253" s="192"/>
      <c r="P253" s="193"/>
    </row>
    <row r="254" spans="1:16" s="53" customFormat="1" x14ac:dyDescent="0.25">
      <c r="A254" s="166" t="s">
        <v>123</v>
      </c>
      <c r="B254" s="167"/>
      <c r="C254" s="167"/>
      <c r="D254" s="168"/>
      <c r="E254" s="54"/>
      <c r="F254" s="42">
        <v>222800</v>
      </c>
      <c r="G254" s="169" t="s">
        <v>16</v>
      </c>
      <c r="H254" s="169"/>
      <c r="I254" s="44" t="s">
        <v>16</v>
      </c>
      <c r="J254" s="142">
        <f>J255</f>
        <v>1580000</v>
      </c>
      <c r="K254" s="192">
        <v>1794576.8</v>
      </c>
      <c r="L254" s="193"/>
      <c r="M254" s="192">
        <v>1945700</v>
      </c>
      <c r="N254" s="193"/>
      <c r="O254" s="192">
        <v>2086400</v>
      </c>
      <c r="P254" s="193"/>
    </row>
    <row r="255" spans="1:16" s="53" customFormat="1" x14ac:dyDescent="0.25">
      <c r="A255" s="166" t="s">
        <v>123</v>
      </c>
      <c r="B255" s="167"/>
      <c r="C255" s="167"/>
      <c r="D255" s="168"/>
      <c r="E255" s="54"/>
      <c r="F255" s="42">
        <v>222810</v>
      </c>
      <c r="G255" s="169" t="s">
        <v>16</v>
      </c>
      <c r="H255" s="169"/>
      <c r="I255" s="44" t="s">
        <v>16</v>
      </c>
      <c r="J255" s="142">
        <v>1580000</v>
      </c>
      <c r="K255" s="192">
        <v>1794576.8</v>
      </c>
      <c r="L255" s="193"/>
      <c r="M255" s="192">
        <v>1945700</v>
      </c>
      <c r="N255" s="193"/>
      <c r="O255" s="192">
        <v>2086400</v>
      </c>
      <c r="P255" s="193"/>
    </row>
    <row r="256" spans="1:16" s="53" customFormat="1" hidden="1" x14ac:dyDescent="0.25">
      <c r="A256" s="166" t="s">
        <v>124</v>
      </c>
      <c r="B256" s="167"/>
      <c r="C256" s="167"/>
      <c r="D256" s="168"/>
      <c r="E256" s="54"/>
      <c r="F256" s="42">
        <v>222820</v>
      </c>
      <c r="G256" s="169" t="s">
        <v>16</v>
      </c>
      <c r="H256" s="169"/>
      <c r="I256" s="44" t="s">
        <v>16</v>
      </c>
      <c r="J256" s="45"/>
      <c r="K256" s="170"/>
      <c r="L256" s="171"/>
      <c r="M256" s="172"/>
      <c r="N256" s="173"/>
      <c r="O256" s="172"/>
      <c r="P256" s="173"/>
    </row>
    <row r="257" spans="1:16" s="53" customFormat="1" hidden="1" x14ac:dyDescent="0.25">
      <c r="A257" s="166" t="s">
        <v>125</v>
      </c>
      <c r="B257" s="167"/>
      <c r="C257" s="167"/>
      <c r="D257" s="168"/>
      <c r="E257" s="54"/>
      <c r="F257" s="42">
        <v>222900</v>
      </c>
      <c r="G257" s="169" t="s">
        <v>16</v>
      </c>
      <c r="H257" s="169"/>
      <c r="I257" s="44" t="s">
        <v>16</v>
      </c>
      <c r="J257" s="45"/>
      <c r="K257" s="170"/>
      <c r="L257" s="171"/>
      <c r="M257" s="172"/>
      <c r="N257" s="173"/>
      <c r="O257" s="172"/>
      <c r="P257" s="173"/>
    </row>
    <row r="258" spans="1:16" s="53" customFormat="1" hidden="1" x14ac:dyDescent="0.25">
      <c r="A258" s="166" t="s">
        <v>126</v>
      </c>
      <c r="B258" s="167"/>
      <c r="C258" s="167"/>
      <c r="D258" s="168"/>
      <c r="E258" s="54"/>
      <c r="F258" s="42">
        <v>222910</v>
      </c>
      <c r="G258" s="169" t="s">
        <v>16</v>
      </c>
      <c r="H258" s="169"/>
      <c r="I258" s="44" t="s">
        <v>16</v>
      </c>
      <c r="J258" s="45"/>
      <c r="K258" s="170"/>
      <c r="L258" s="171"/>
      <c r="M258" s="172"/>
      <c r="N258" s="173"/>
      <c r="O258" s="172"/>
      <c r="P258" s="173"/>
    </row>
    <row r="259" spans="1:16" s="53" customFormat="1" hidden="1" x14ac:dyDescent="0.25">
      <c r="A259" s="166" t="s">
        <v>127</v>
      </c>
      <c r="B259" s="167"/>
      <c r="C259" s="167"/>
      <c r="D259" s="168"/>
      <c r="E259" s="54"/>
      <c r="F259" s="42">
        <v>222920</v>
      </c>
      <c r="G259" s="169" t="s">
        <v>16</v>
      </c>
      <c r="H259" s="169"/>
      <c r="I259" s="44" t="s">
        <v>16</v>
      </c>
      <c r="J259" s="45"/>
      <c r="K259" s="170"/>
      <c r="L259" s="171"/>
      <c r="M259" s="172"/>
      <c r="N259" s="173"/>
      <c r="O259" s="172"/>
      <c r="P259" s="173"/>
    </row>
    <row r="260" spans="1:16" s="53" customFormat="1" hidden="1" x14ac:dyDescent="0.25">
      <c r="A260" s="166" t="s">
        <v>128</v>
      </c>
      <c r="B260" s="167"/>
      <c r="C260" s="167"/>
      <c r="D260" s="168"/>
      <c r="E260" s="54"/>
      <c r="F260" s="42">
        <v>222930</v>
      </c>
      <c r="G260" s="169" t="s">
        <v>16</v>
      </c>
      <c r="H260" s="169"/>
      <c r="I260" s="44" t="s">
        <v>16</v>
      </c>
      <c r="J260" s="45"/>
      <c r="K260" s="170"/>
      <c r="L260" s="171"/>
      <c r="M260" s="172"/>
      <c r="N260" s="173"/>
      <c r="O260" s="172"/>
      <c r="P260" s="173"/>
    </row>
    <row r="261" spans="1:16" s="53" customFormat="1" hidden="1" x14ac:dyDescent="0.25">
      <c r="A261" s="166" t="s">
        <v>129</v>
      </c>
      <c r="B261" s="167"/>
      <c r="C261" s="167"/>
      <c r="D261" s="168"/>
      <c r="E261" s="54"/>
      <c r="F261" s="42">
        <v>222940</v>
      </c>
      <c r="G261" s="169" t="s">
        <v>16</v>
      </c>
      <c r="H261" s="169"/>
      <c r="I261" s="44" t="s">
        <v>16</v>
      </c>
      <c r="J261" s="45"/>
      <c r="K261" s="170"/>
      <c r="L261" s="171"/>
      <c r="M261" s="172"/>
      <c r="N261" s="173"/>
      <c r="O261" s="172"/>
      <c r="P261" s="173"/>
    </row>
    <row r="262" spans="1:16" s="53" customFormat="1" hidden="1" x14ac:dyDescent="0.25">
      <c r="A262" s="166" t="s">
        <v>130</v>
      </c>
      <c r="B262" s="167"/>
      <c r="C262" s="167"/>
      <c r="D262" s="168"/>
      <c r="E262" s="54"/>
      <c r="F262" s="42">
        <v>222950</v>
      </c>
      <c r="G262" s="169" t="s">
        <v>16</v>
      </c>
      <c r="H262" s="169"/>
      <c r="I262" s="44" t="s">
        <v>16</v>
      </c>
      <c r="J262" s="45"/>
      <c r="K262" s="170"/>
      <c r="L262" s="171"/>
      <c r="M262" s="172"/>
      <c r="N262" s="173"/>
      <c r="O262" s="172"/>
      <c r="P262" s="173"/>
    </row>
    <row r="263" spans="1:16" s="53" customFormat="1" hidden="1" x14ac:dyDescent="0.25">
      <c r="A263" s="166" t="s">
        <v>131</v>
      </c>
      <c r="B263" s="167"/>
      <c r="C263" s="167"/>
      <c r="D263" s="168"/>
      <c r="E263" s="54"/>
      <c r="F263" s="42">
        <v>222960</v>
      </c>
      <c r="G263" s="169" t="s">
        <v>16</v>
      </c>
      <c r="H263" s="169"/>
      <c r="I263" s="44" t="s">
        <v>16</v>
      </c>
      <c r="J263" s="45"/>
      <c r="K263" s="170"/>
      <c r="L263" s="171"/>
      <c r="M263" s="172"/>
      <c r="N263" s="173"/>
      <c r="O263" s="172"/>
      <c r="P263" s="173"/>
    </row>
    <row r="264" spans="1:16" s="53" customFormat="1" hidden="1" x14ac:dyDescent="0.25">
      <c r="A264" s="166" t="s">
        <v>132</v>
      </c>
      <c r="B264" s="167"/>
      <c r="C264" s="167"/>
      <c r="D264" s="168"/>
      <c r="E264" s="54"/>
      <c r="F264" s="42">
        <v>222970</v>
      </c>
      <c r="G264" s="169" t="s">
        <v>16</v>
      </c>
      <c r="H264" s="169"/>
      <c r="I264" s="44" t="s">
        <v>16</v>
      </c>
      <c r="J264" s="45"/>
      <c r="K264" s="170"/>
      <c r="L264" s="171"/>
      <c r="M264" s="172"/>
      <c r="N264" s="173"/>
      <c r="O264" s="172"/>
      <c r="P264" s="173"/>
    </row>
    <row r="265" spans="1:16" s="53" customFormat="1" hidden="1" x14ac:dyDescent="0.25">
      <c r="A265" s="166" t="s">
        <v>133</v>
      </c>
      <c r="B265" s="167"/>
      <c r="C265" s="167"/>
      <c r="D265" s="168"/>
      <c r="E265" s="54"/>
      <c r="F265" s="42">
        <v>222980</v>
      </c>
      <c r="G265" s="169" t="s">
        <v>16</v>
      </c>
      <c r="H265" s="169"/>
      <c r="I265" s="44" t="s">
        <v>16</v>
      </c>
      <c r="J265" s="45"/>
      <c r="K265" s="170"/>
      <c r="L265" s="171"/>
      <c r="M265" s="172"/>
      <c r="N265" s="173"/>
      <c r="O265" s="172"/>
      <c r="P265" s="173"/>
    </row>
    <row r="266" spans="1:16" s="53" customFormat="1" hidden="1" x14ac:dyDescent="0.25">
      <c r="A266" s="166" t="s">
        <v>134</v>
      </c>
      <c r="B266" s="167"/>
      <c r="C266" s="167"/>
      <c r="D266" s="168"/>
      <c r="E266" s="54"/>
      <c r="F266" s="42">
        <v>222990</v>
      </c>
      <c r="G266" s="169" t="s">
        <v>16</v>
      </c>
      <c r="H266" s="169"/>
      <c r="I266" s="44" t="s">
        <v>16</v>
      </c>
      <c r="J266" s="45"/>
      <c r="K266" s="170"/>
      <c r="L266" s="171"/>
      <c r="M266" s="172"/>
      <c r="N266" s="173"/>
      <c r="O266" s="172"/>
      <c r="P266" s="173"/>
    </row>
    <row r="267" spans="1:16" s="53" customFormat="1" hidden="1" x14ac:dyDescent="0.25">
      <c r="A267" s="174" t="s">
        <v>135</v>
      </c>
      <c r="B267" s="175"/>
      <c r="C267" s="175"/>
      <c r="D267" s="176"/>
      <c r="E267" s="36"/>
      <c r="F267" s="37">
        <v>270000</v>
      </c>
      <c r="G267" s="177" t="s">
        <v>16</v>
      </c>
      <c r="H267" s="177"/>
      <c r="I267" s="38" t="s">
        <v>16</v>
      </c>
      <c r="J267" s="39">
        <f>SUM(J268:J269)</f>
        <v>0</v>
      </c>
      <c r="K267" s="180">
        <f>SUM(K268:K269)</f>
        <v>0</v>
      </c>
      <c r="L267" s="181"/>
      <c r="M267" s="180">
        <f t="shared" ref="M267" si="64">SUM(M268:M269)</f>
        <v>0</v>
      </c>
      <c r="N267" s="181"/>
      <c r="O267" s="180">
        <f t="shared" ref="O267" si="65">SUM(O268:O269)</f>
        <v>0</v>
      </c>
      <c r="P267" s="181"/>
    </row>
    <row r="268" spans="1:16" s="53" customFormat="1" hidden="1" x14ac:dyDescent="0.25">
      <c r="A268" s="166" t="s">
        <v>136</v>
      </c>
      <c r="B268" s="167"/>
      <c r="C268" s="167"/>
      <c r="D268" s="168"/>
      <c r="E268" s="54"/>
      <c r="F268" s="42">
        <v>271000</v>
      </c>
      <c r="G268" s="169" t="s">
        <v>16</v>
      </c>
      <c r="H268" s="169"/>
      <c r="I268" s="44" t="s">
        <v>16</v>
      </c>
      <c r="J268" s="45"/>
      <c r="K268" s="170"/>
      <c r="L268" s="171"/>
      <c r="M268" s="172"/>
      <c r="N268" s="173"/>
      <c r="O268" s="172"/>
      <c r="P268" s="173"/>
    </row>
    <row r="269" spans="1:16" s="53" customFormat="1" hidden="1" x14ac:dyDescent="0.25">
      <c r="A269" s="166" t="s">
        <v>137</v>
      </c>
      <c r="B269" s="167"/>
      <c r="C269" s="167"/>
      <c r="D269" s="168"/>
      <c r="E269" s="54"/>
      <c r="F269" s="49">
        <v>273500</v>
      </c>
      <c r="G269" s="169" t="s">
        <v>16</v>
      </c>
      <c r="H269" s="169"/>
      <c r="I269" s="44" t="s">
        <v>16</v>
      </c>
      <c r="J269" s="45"/>
      <c r="K269" s="170"/>
      <c r="L269" s="171"/>
      <c r="M269" s="172"/>
      <c r="N269" s="173"/>
      <c r="O269" s="172"/>
      <c r="P269" s="173"/>
    </row>
    <row r="270" spans="1:16" s="53" customFormat="1" hidden="1" x14ac:dyDescent="0.25">
      <c r="A270" s="174" t="s">
        <v>138</v>
      </c>
      <c r="B270" s="175"/>
      <c r="C270" s="175"/>
      <c r="D270" s="176"/>
      <c r="E270" s="36"/>
      <c r="F270" s="51">
        <v>280000</v>
      </c>
      <c r="G270" s="177" t="s">
        <v>16</v>
      </c>
      <c r="H270" s="177"/>
      <c r="I270" s="38" t="s">
        <v>16</v>
      </c>
      <c r="J270" s="39">
        <f>SUM(J271:J283)</f>
        <v>0</v>
      </c>
      <c r="K270" s="178">
        <f>SUM(K271:L283)</f>
        <v>0</v>
      </c>
      <c r="L270" s="179"/>
      <c r="M270" s="178">
        <f t="shared" ref="M270" si="66">SUM(M271:N283)</f>
        <v>0</v>
      </c>
      <c r="N270" s="179"/>
      <c r="O270" s="178">
        <f t="shared" ref="O270" si="67">SUM(O271:P283)</f>
        <v>0</v>
      </c>
      <c r="P270" s="179"/>
    </row>
    <row r="271" spans="1:16" s="53" customFormat="1" hidden="1" x14ac:dyDescent="0.25">
      <c r="A271" s="166" t="s">
        <v>139</v>
      </c>
      <c r="B271" s="167"/>
      <c r="C271" s="167"/>
      <c r="D271" s="168"/>
      <c r="E271" s="54"/>
      <c r="F271" s="42">
        <v>281000</v>
      </c>
      <c r="G271" s="169" t="s">
        <v>16</v>
      </c>
      <c r="H271" s="169"/>
      <c r="I271" s="44" t="s">
        <v>16</v>
      </c>
      <c r="J271" s="45"/>
      <c r="K271" s="170"/>
      <c r="L271" s="171"/>
      <c r="M271" s="172"/>
      <c r="N271" s="173"/>
      <c r="O271" s="172"/>
      <c r="P271" s="173"/>
    </row>
    <row r="272" spans="1:16" s="53" customFormat="1" hidden="1" x14ac:dyDescent="0.25">
      <c r="A272" s="166" t="s">
        <v>140</v>
      </c>
      <c r="B272" s="167"/>
      <c r="C272" s="167"/>
      <c r="D272" s="168"/>
      <c r="E272" s="54"/>
      <c r="F272" s="42">
        <v>281200</v>
      </c>
      <c r="G272" s="169" t="s">
        <v>16</v>
      </c>
      <c r="H272" s="169"/>
      <c r="I272" s="44" t="s">
        <v>16</v>
      </c>
      <c r="J272" s="45"/>
      <c r="K272" s="170"/>
      <c r="L272" s="171"/>
      <c r="M272" s="172"/>
      <c r="N272" s="173"/>
      <c r="O272" s="172"/>
      <c r="P272" s="173"/>
    </row>
    <row r="273" spans="1:16" s="53" customFormat="1" hidden="1" x14ac:dyDescent="0.25">
      <c r="A273" s="166" t="s">
        <v>141</v>
      </c>
      <c r="B273" s="167"/>
      <c r="C273" s="167"/>
      <c r="D273" s="168"/>
      <c r="E273" s="54"/>
      <c r="F273" s="42">
        <v>281210</v>
      </c>
      <c r="G273" s="169" t="s">
        <v>16</v>
      </c>
      <c r="H273" s="169"/>
      <c r="I273" s="44" t="s">
        <v>16</v>
      </c>
      <c r="J273" s="45"/>
      <c r="K273" s="170"/>
      <c r="L273" s="171"/>
      <c r="M273" s="172"/>
      <c r="N273" s="173"/>
      <c r="O273" s="172"/>
      <c r="P273" s="173"/>
    </row>
    <row r="274" spans="1:16" s="53" customFormat="1" hidden="1" x14ac:dyDescent="0.25">
      <c r="A274" s="166" t="s">
        <v>142</v>
      </c>
      <c r="B274" s="167"/>
      <c r="C274" s="167"/>
      <c r="D274" s="168"/>
      <c r="E274" s="54"/>
      <c r="F274" s="42">
        <v>281211</v>
      </c>
      <c r="G274" s="169" t="s">
        <v>16</v>
      </c>
      <c r="H274" s="169"/>
      <c r="I274" s="44" t="s">
        <v>16</v>
      </c>
      <c r="J274" s="45"/>
      <c r="K274" s="170"/>
      <c r="L274" s="171"/>
      <c r="M274" s="172"/>
      <c r="N274" s="173"/>
      <c r="O274" s="172"/>
      <c r="P274" s="173"/>
    </row>
    <row r="275" spans="1:16" s="53" customFormat="1" hidden="1" x14ac:dyDescent="0.25">
      <c r="A275" s="166" t="s">
        <v>143</v>
      </c>
      <c r="B275" s="167"/>
      <c r="C275" s="167"/>
      <c r="D275" s="168"/>
      <c r="E275" s="54"/>
      <c r="F275" s="42">
        <v>281212</v>
      </c>
      <c r="G275" s="169" t="s">
        <v>16</v>
      </c>
      <c r="H275" s="169"/>
      <c r="I275" s="44" t="s">
        <v>16</v>
      </c>
      <c r="J275" s="45"/>
      <c r="K275" s="170"/>
      <c r="L275" s="171"/>
      <c r="M275" s="172"/>
      <c r="N275" s="173"/>
      <c r="O275" s="172"/>
      <c r="P275" s="173"/>
    </row>
    <row r="276" spans="1:16" s="53" customFormat="1" hidden="1" x14ac:dyDescent="0.25">
      <c r="A276" s="166" t="s">
        <v>144</v>
      </c>
      <c r="B276" s="167"/>
      <c r="C276" s="167"/>
      <c r="D276" s="168"/>
      <c r="E276" s="54"/>
      <c r="F276" s="42">
        <v>281220</v>
      </c>
      <c r="G276" s="169" t="s">
        <v>16</v>
      </c>
      <c r="H276" s="169"/>
      <c r="I276" s="44" t="s">
        <v>16</v>
      </c>
      <c r="J276" s="45"/>
      <c r="K276" s="170"/>
      <c r="L276" s="171"/>
      <c r="M276" s="172"/>
      <c r="N276" s="173"/>
      <c r="O276" s="172"/>
      <c r="P276" s="173"/>
    </row>
    <row r="277" spans="1:16" s="53" customFormat="1" hidden="1" x14ac:dyDescent="0.25">
      <c r="A277" s="166" t="s">
        <v>145</v>
      </c>
      <c r="B277" s="167"/>
      <c r="C277" s="167"/>
      <c r="D277" s="168"/>
      <c r="E277" s="54"/>
      <c r="F277" s="42">
        <v>281221</v>
      </c>
      <c r="G277" s="169" t="s">
        <v>16</v>
      </c>
      <c r="H277" s="169"/>
      <c r="I277" s="44" t="s">
        <v>16</v>
      </c>
      <c r="J277" s="45"/>
      <c r="K277" s="170"/>
      <c r="L277" s="171"/>
      <c r="M277" s="172"/>
      <c r="N277" s="173"/>
      <c r="O277" s="172"/>
      <c r="P277" s="173"/>
    </row>
    <row r="278" spans="1:16" s="53" customFormat="1" hidden="1" x14ac:dyDescent="0.25">
      <c r="A278" s="166" t="s">
        <v>146</v>
      </c>
      <c r="B278" s="167"/>
      <c r="C278" s="167"/>
      <c r="D278" s="168"/>
      <c r="E278" s="54"/>
      <c r="F278" s="42">
        <v>281222</v>
      </c>
      <c r="G278" s="169" t="s">
        <v>16</v>
      </c>
      <c r="H278" s="169"/>
      <c r="I278" s="44" t="s">
        <v>16</v>
      </c>
      <c r="J278" s="45"/>
      <c r="K278" s="170"/>
      <c r="L278" s="171"/>
      <c r="M278" s="172"/>
      <c r="N278" s="173"/>
      <c r="O278" s="172"/>
      <c r="P278" s="173"/>
    </row>
    <row r="279" spans="1:16" s="53" customFormat="1" hidden="1" x14ac:dyDescent="0.25">
      <c r="A279" s="166" t="s">
        <v>147</v>
      </c>
      <c r="B279" s="167"/>
      <c r="C279" s="167"/>
      <c r="D279" s="168"/>
      <c r="E279" s="54"/>
      <c r="F279" s="42">
        <v>281230</v>
      </c>
      <c r="G279" s="169" t="s">
        <v>16</v>
      </c>
      <c r="H279" s="169"/>
      <c r="I279" s="44" t="s">
        <v>16</v>
      </c>
      <c r="J279" s="45"/>
      <c r="K279" s="170"/>
      <c r="L279" s="171"/>
      <c r="M279" s="172"/>
      <c r="N279" s="173"/>
      <c r="O279" s="172"/>
      <c r="P279" s="173"/>
    </row>
    <row r="280" spans="1:16" s="53" customFormat="1" hidden="1" x14ac:dyDescent="0.25">
      <c r="A280" s="166" t="s">
        <v>148</v>
      </c>
      <c r="B280" s="167"/>
      <c r="C280" s="167"/>
      <c r="D280" s="168"/>
      <c r="E280" s="54"/>
      <c r="F280" s="42">
        <v>281800</v>
      </c>
      <c r="G280" s="169" t="s">
        <v>16</v>
      </c>
      <c r="H280" s="169"/>
      <c r="I280" s="44" t="s">
        <v>16</v>
      </c>
      <c r="J280" s="45"/>
      <c r="K280" s="170"/>
      <c r="L280" s="171"/>
      <c r="M280" s="172"/>
      <c r="N280" s="173"/>
      <c r="O280" s="172"/>
      <c r="P280" s="173"/>
    </row>
    <row r="281" spans="1:16" s="53" customFormat="1" hidden="1" x14ac:dyDescent="0.25">
      <c r="A281" s="166" t="s">
        <v>149</v>
      </c>
      <c r="B281" s="167"/>
      <c r="C281" s="167"/>
      <c r="D281" s="168"/>
      <c r="E281" s="54"/>
      <c r="F281" s="42">
        <v>281900</v>
      </c>
      <c r="G281" s="169" t="s">
        <v>16</v>
      </c>
      <c r="H281" s="169"/>
      <c r="I281" s="44" t="s">
        <v>16</v>
      </c>
      <c r="J281" s="45"/>
      <c r="K281" s="170"/>
      <c r="L281" s="171"/>
      <c r="M281" s="172"/>
      <c r="N281" s="173"/>
      <c r="O281" s="172"/>
      <c r="P281" s="173"/>
    </row>
    <row r="282" spans="1:16" s="53" customFormat="1" hidden="1" x14ac:dyDescent="0.25">
      <c r="A282" s="166" t="s">
        <v>150</v>
      </c>
      <c r="B282" s="167"/>
      <c r="C282" s="167"/>
      <c r="D282" s="168"/>
      <c r="E282" s="54"/>
      <c r="F282" s="42">
        <v>282000</v>
      </c>
      <c r="G282" s="169" t="s">
        <v>16</v>
      </c>
      <c r="H282" s="169"/>
      <c r="I282" s="44" t="s">
        <v>16</v>
      </c>
      <c r="J282" s="45"/>
      <c r="K282" s="170"/>
      <c r="L282" s="171"/>
      <c r="M282" s="172"/>
      <c r="N282" s="173"/>
      <c r="O282" s="172"/>
      <c r="P282" s="173"/>
    </row>
    <row r="283" spans="1:16" s="53" customFormat="1" hidden="1" x14ac:dyDescent="0.25">
      <c r="A283" s="166" t="s">
        <v>151</v>
      </c>
      <c r="B283" s="167"/>
      <c r="C283" s="167"/>
      <c r="D283" s="168"/>
      <c r="E283" s="54"/>
      <c r="F283" s="42">
        <v>282100</v>
      </c>
      <c r="G283" s="169" t="s">
        <v>16</v>
      </c>
      <c r="H283" s="169"/>
      <c r="I283" s="44" t="s">
        <v>16</v>
      </c>
      <c r="J283" s="45"/>
      <c r="K283" s="170"/>
      <c r="L283" s="171"/>
      <c r="M283" s="172"/>
      <c r="N283" s="173"/>
      <c r="O283" s="172"/>
      <c r="P283" s="173"/>
    </row>
    <row r="284" spans="1:16" s="53" customFormat="1" hidden="1" x14ac:dyDescent="0.25">
      <c r="A284" s="174" t="s">
        <v>152</v>
      </c>
      <c r="B284" s="175"/>
      <c r="C284" s="175"/>
      <c r="D284" s="176"/>
      <c r="E284" s="36"/>
      <c r="F284" s="37">
        <v>290000</v>
      </c>
      <c r="G284" s="177" t="s">
        <v>16</v>
      </c>
      <c r="H284" s="177"/>
      <c r="I284" s="38" t="s">
        <v>16</v>
      </c>
      <c r="J284" s="39"/>
      <c r="K284" s="178"/>
      <c r="L284" s="179"/>
      <c r="M284" s="180"/>
      <c r="N284" s="181"/>
      <c r="O284" s="180"/>
      <c r="P284" s="181"/>
    </row>
    <row r="285" spans="1:16" s="53" customFormat="1" hidden="1" x14ac:dyDescent="0.25">
      <c r="A285" s="166" t="s">
        <v>153</v>
      </c>
      <c r="B285" s="167"/>
      <c r="C285" s="167"/>
      <c r="D285" s="168"/>
      <c r="E285" s="54"/>
      <c r="F285" s="42">
        <v>292220</v>
      </c>
      <c r="G285" s="169" t="s">
        <v>16</v>
      </c>
      <c r="H285" s="169"/>
      <c r="I285" s="44" t="s">
        <v>16</v>
      </c>
      <c r="J285" s="45"/>
      <c r="K285" s="170"/>
      <c r="L285" s="171"/>
      <c r="M285" s="172"/>
      <c r="N285" s="173"/>
      <c r="O285" s="172"/>
      <c r="P285" s="173"/>
    </row>
    <row r="286" spans="1:16" s="53" customFormat="1" hidden="1" x14ac:dyDescent="0.25">
      <c r="A286" s="166" t="s">
        <v>154</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155</v>
      </c>
      <c r="B287" s="167"/>
      <c r="C287" s="167"/>
      <c r="D287" s="168"/>
      <c r="E287" s="54"/>
      <c r="F287" s="42">
        <v>300000</v>
      </c>
      <c r="G287" s="169" t="s">
        <v>16</v>
      </c>
      <c r="H287" s="169"/>
      <c r="I287" s="44" t="s">
        <v>16</v>
      </c>
      <c r="J287" s="45"/>
      <c r="K287" s="170"/>
      <c r="L287" s="171"/>
      <c r="M287" s="172"/>
      <c r="N287" s="173"/>
      <c r="O287" s="172"/>
      <c r="P287" s="173"/>
    </row>
    <row r="288" spans="1:16" s="53" customFormat="1" hidden="1" x14ac:dyDescent="0.25">
      <c r="A288" s="166" t="s">
        <v>156</v>
      </c>
      <c r="B288" s="167"/>
      <c r="C288" s="167"/>
      <c r="D288" s="168"/>
      <c r="E288" s="54"/>
      <c r="F288" s="42">
        <v>319000</v>
      </c>
      <c r="G288" s="169" t="s">
        <v>16</v>
      </c>
      <c r="H288" s="169"/>
      <c r="I288" s="44" t="s">
        <v>16</v>
      </c>
      <c r="J288" s="45"/>
      <c r="K288" s="170"/>
      <c r="L288" s="171"/>
      <c r="M288" s="172"/>
      <c r="N288" s="173"/>
      <c r="O288" s="172"/>
      <c r="P288" s="173"/>
    </row>
    <row r="289" spans="1:16" s="53" customFormat="1" hidden="1" x14ac:dyDescent="0.25">
      <c r="A289" s="166" t="s">
        <v>157</v>
      </c>
      <c r="B289" s="167"/>
      <c r="C289" s="167"/>
      <c r="D289" s="168"/>
      <c r="E289" s="54"/>
      <c r="F289" s="42">
        <v>350000</v>
      </c>
      <c r="G289" s="169" t="s">
        <v>16</v>
      </c>
      <c r="H289" s="169"/>
      <c r="I289" s="44" t="s">
        <v>16</v>
      </c>
      <c r="J289" s="45"/>
      <c r="K289" s="170"/>
      <c r="L289" s="171"/>
      <c r="M289" s="172"/>
      <c r="N289" s="173"/>
      <c r="O289" s="172"/>
      <c r="P289" s="173"/>
    </row>
    <row r="290" spans="1:16" s="53" customFormat="1" hidden="1" x14ac:dyDescent="0.25">
      <c r="A290" s="174" t="s">
        <v>214</v>
      </c>
      <c r="B290" s="175"/>
      <c r="C290" s="175"/>
      <c r="D290" s="176"/>
      <c r="E290" s="36"/>
      <c r="F290" s="37">
        <v>310000</v>
      </c>
      <c r="G290" s="177" t="s">
        <v>16</v>
      </c>
      <c r="H290" s="177"/>
      <c r="I290" s="38" t="s">
        <v>16</v>
      </c>
      <c r="J290" s="39">
        <f>SUM(J291:J320)</f>
        <v>0</v>
      </c>
      <c r="K290" s="178">
        <f>SUM(K291:L320)</f>
        <v>0</v>
      </c>
      <c r="L290" s="179"/>
      <c r="M290" s="178">
        <f t="shared" ref="M290" si="68">SUM(M291:N320)</f>
        <v>0</v>
      </c>
      <c r="N290" s="179"/>
      <c r="O290" s="178">
        <f t="shared" ref="O290" si="69">SUM(O291:P320)</f>
        <v>0</v>
      </c>
      <c r="P290" s="179"/>
    </row>
    <row r="291" spans="1:16" s="53" customFormat="1" hidden="1" x14ac:dyDescent="0.25">
      <c r="A291" s="166" t="s">
        <v>159</v>
      </c>
      <c r="B291" s="167"/>
      <c r="C291" s="167"/>
      <c r="D291" s="168"/>
      <c r="E291" s="54"/>
      <c r="F291" s="42">
        <v>311000</v>
      </c>
      <c r="G291" s="169" t="s">
        <v>16</v>
      </c>
      <c r="H291" s="169"/>
      <c r="I291" s="44" t="s">
        <v>16</v>
      </c>
      <c r="J291" s="45"/>
      <c r="K291" s="170"/>
      <c r="L291" s="171"/>
      <c r="M291" s="172"/>
      <c r="N291" s="173"/>
      <c r="O291" s="172"/>
      <c r="P291" s="173"/>
    </row>
    <row r="292" spans="1:16" s="53" customFormat="1" hidden="1" x14ac:dyDescent="0.25">
      <c r="A292" s="166" t="s">
        <v>160</v>
      </c>
      <c r="B292" s="167"/>
      <c r="C292" s="167"/>
      <c r="D292" s="168"/>
      <c r="E292" s="54"/>
      <c r="F292" s="42">
        <v>311100</v>
      </c>
      <c r="G292" s="169" t="s">
        <v>16</v>
      </c>
      <c r="H292" s="169"/>
      <c r="I292" s="44" t="s">
        <v>16</v>
      </c>
      <c r="J292" s="45"/>
      <c r="K292" s="170"/>
      <c r="L292" s="171"/>
      <c r="M292" s="172"/>
      <c r="N292" s="173"/>
      <c r="O292" s="172"/>
      <c r="P292" s="173"/>
    </row>
    <row r="293" spans="1:16" s="53" customFormat="1" hidden="1" x14ac:dyDescent="0.25">
      <c r="A293" s="166" t="s">
        <v>161</v>
      </c>
      <c r="B293" s="167"/>
      <c r="C293" s="167"/>
      <c r="D293" s="168"/>
      <c r="E293" s="54"/>
      <c r="F293" s="42">
        <v>311110</v>
      </c>
      <c r="G293" s="169" t="s">
        <v>16</v>
      </c>
      <c r="H293" s="169"/>
      <c r="I293" s="44" t="s">
        <v>16</v>
      </c>
      <c r="J293" s="45"/>
      <c r="K293" s="170"/>
      <c r="L293" s="171"/>
      <c r="M293" s="172"/>
      <c r="N293" s="173"/>
      <c r="O293" s="172"/>
      <c r="P293" s="173"/>
    </row>
    <row r="294" spans="1:16" s="53" customFormat="1" hidden="1" x14ac:dyDescent="0.25">
      <c r="A294" s="166" t="s">
        <v>162</v>
      </c>
      <c r="B294" s="167"/>
      <c r="C294" s="167"/>
      <c r="D294" s="168"/>
      <c r="E294" s="54"/>
      <c r="F294" s="42">
        <v>311120</v>
      </c>
      <c r="G294" s="169" t="s">
        <v>16</v>
      </c>
      <c r="H294" s="169"/>
      <c r="I294" s="44" t="s">
        <v>16</v>
      </c>
      <c r="J294" s="45"/>
      <c r="K294" s="170"/>
      <c r="L294" s="171"/>
      <c r="M294" s="172"/>
      <c r="N294" s="173"/>
      <c r="O294" s="172"/>
      <c r="P294" s="173"/>
    </row>
    <row r="295" spans="1:16" s="53" customFormat="1" hidden="1" x14ac:dyDescent="0.25">
      <c r="A295" s="166" t="s">
        <v>163</v>
      </c>
      <c r="B295" s="167"/>
      <c r="C295" s="167"/>
      <c r="D295" s="168"/>
      <c r="E295" s="54"/>
      <c r="F295" s="42">
        <v>311210</v>
      </c>
      <c r="G295" s="169" t="s">
        <v>16</v>
      </c>
      <c r="H295" s="169"/>
      <c r="I295" s="44" t="s">
        <v>16</v>
      </c>
      <c r="J295" s="45"/>
      <c r="K295" s="170"/>
      <c r="L295" s="171"/>
      <c r="M295" s="172"/>
      <c r="N295" s="173"/>
      <c r="O295" s="172"/>
      <c r="P295" s="173"/>
    </row>
    <row r="296" spans="1:16" s="53" customFormat="1" hidden="1" x14ac:dyDescent="0.25">
      <c r="A296" s="166" t="s">
        <v>164</v>
      </c>
      <c r="B296" s="167"/>
      <c r="C296" s="167"/>
      <c r="D296" s="168"/>
      <c r="E296" s="54"/>
      <c r="F296" s="42">
        <v>312120</v>
      </c>
      <c r="G296" s="169" t="s">
        <v>16</v>
      </c>
      <c r="H296" s="169"/>
      <c r="I296" s="44" t="s">
        <v>16</v>
      </c>
      <c r="J296" s="45"/>
      <c r="K296" s="170"/>
      <c r="L296" s="171"/>
      <c r="M296" s="172"/>
      <c r="N296" s="173"/>
      <c r="O296" s="172"/>
      <c r="P296" s="173"/>
    </row>
    <row r="297" spans="1:16" s="53" customFormat="1" hidden="1" x14ac:dyDescent="0.25">
      <c r="A297" s="166" t="s">
        <v>165</v>
      </c>
      <c r="B297" s="167"/>
      <c r="C297" s="167"/>
      <c r="D297" s="168"/>
      <c r="E297" s="54"/>
      <c r="F297" s="42">
        <v>313000</v>
      </c>
      <c r="G297" s="169" t="s">
        <v>16</v>
      </c>
      <c r="H297" s="169"/>
      <c r="I297" s="44" t="s">
        <v>16</v>
      </c>
      <c r="J297" s="45"/>
      <c r="K297" s="170"/>
      <c r="L297" s="171"/>
      <c r="M297" s="172"/>
      <c r="N297" s="173"/>
      <c r="O297" s="172"/>
      <c r="P297" s="173"/>
    </row>
    <row r="298" spans="1:16" s="53" customFormat="1" hidden="1" x14ac:dyDescent="0.25">
      <c r="A298" s="166" t="s">
        <v>166</v>
      </c>
      <c r="B298" s="167"/>
      <c r="C298" s="167"/>
      <c r="D298" s="168"/>
      <c r="E298" s="54"/>
      <c r="F298" s="42">
        <v>313100</v>
      </c>
      <c r="G298" s="169" t="s">
        <v>16</v>
      </c>
      <c r="H298" s="169"/>
      <c r="I298" s="44" t="s">
        <v>16</v>
      </c>
      <c r="J298" s="45"/>
      <c r="K298" s="170"/>
      <c r="L298" s="171"/>
      <c r="M298" s="172"/>
      <c r="N298" s="173"/>
      <c r="O298" s="172"/>
      <c r="P298" s="173"/>
    </row>
    <row r="299" spans="1:16" s="53" customFormat="1" hidden="1" x14ac:dyDescent="0.25">
      <c r="A299" s="166" t="s">
        <v>167</v>
      </c>
      <c r="B299" s="167"/>
      <c r="C299" s="167"/>
      <c r="D299" s="168"/>
      <c r="E299" s="54"/>
      <c r="F299" s="42">
        <v>313110</v>
      </c>
      <c r="G299" s="169" t="s">
        <v>16</v>
      </c>
      <c r="H299" s="169"/>
      <c r="I299" s="44" t="s">
        <v>16</v>
      </c>
      <c r="J299" s="45"/>
      <c r="K299" s="170"/>
      <c r="L299" s="171"/>
      <c r="M299" s="172"/>
      <c r="N299" s="173"/>
      <c r="O299" s="172"/>
      <c r="P299" s="173"/>
    </row>
    <row r="300" spans="1:16" s="53" customFormat="1" hidden="1" x14ac:dyDescent="0.25">
      <c r="A300" s="166" t="s">
        <v>168</v>
      </c>
      <c r="B300" s="167"/>
      <c r="C300" s="167"/>
      <c r="D300" s="168"/>
      <c r="E300" s="54"/>
      <c r="F300" s="42">
        <v>313120</v>
      </c>
      <c r="G300" s="169" t="s">
        <v>16</v>
      </c>
      <c r="H300" s="169"/>
      <c r="I300" s="44" t="s">
        <v>16</v>
      </c>
      <c r="J300" s="45"/>
      <c r="K300" s="170"/>
      <c r="L300" s="171"/>
      <c r="M300" s="172"/>
      <c r="N300" s="173"/>
      <c r="O300" s="172"/>
      <c r="P300" s="173"/>
    </row>
    <row r="301" spans="1:16" s="53" customFormat="1" hidden="1" x14ac:dyDescent="0.25">
      <c r="A301" s="166" t="s">
        <v>169</v>
      </c>
      <c r="B301" s="167"/>
      <c r="C301" s="167"/>
      <c r="D301" s="168"/>
      <c r="E301" s="54"/>
      <c r="F301" s="42">
        <v>313200</v>
      </c>
      <c r="G301" s="169" t="s">
        <v>16</v>
      </c>
      <c r="H301" s="169"/>
      <c r="I301" s="44" t="s">
        <v>16</v>
      </c>
      <c r="J301" s="45"/>
      <c r="K301" s="170"/>
      <c r="L301" s="171"/>
      <c r="M301" s="172"/>
      <c r="N301" s="173"/>
      <c r="O301" s="172"/>
      <c r="P301" s="173"/>
    </row>
    <row r="302" spans="1:16" s="53" customFormat="1" hidden="1" x14ac:dyDescent="0.25">
      <c r="A302" s="166" t="s">
        <v>170</v>
      </c>
      <c r="B302" s="167"/>
      <c r="C302" s="167"/>
      <c r="D302" s="168"/>
      <c r="E302" s="54"/>
      <c r="F302" s="42">
        <v>313210</v>
      </c>
      <c r="G302" s="169" t="s">
        <v>16</v>
      </c>
      <c r="H302" s="169"/>
      <c r="I302" s="44" t="s">
        <v>16</v>
      </c>
      <c r="J302" s="45"/>
      <c r="K302" s="170"/>
      <c r="L302" s="171"/>
      <c r="M302" s="172"/>
      <c r="N302" s="173"/>
      <c r="O302" s="172"/>
      <c r="P302" s="173"/>
    </row>
    <row r="303" spans="1:16" s="53" customFormat="1" hidden="1" x14ac:dyDescent="0.25">
      <c r="A303" s="166" t="s">
        <v>171</v>
      </c>
      <c r="B303" s="167"/>
      <c r="C303" s="167"/>
      <c r="D303" s="168"/>
      <c r="E303" s="54"/>
      <c r="F303" s="42">
        <v>314000</v>
      </c>
      <c r="G303" s="169" t="s">
        <v>16</v>
      </c>
      <c r="H303" s="169"/>
      <c r="I303" s="44" t="s">
        <v>16</v>
      </c>
      <c r="J303" s="45"/>
      <c r="K303" s="170"/>
      <c r="L303" s="171"/>
      <c r="M303" s="172"/>
      <c r="N303" s="173"/>
      <c r="O303" s="172"/>
      <c r="P303" s="173"/>
    </row>
    <row r="304" spans="1:16" s="53" customFormat="1" hidden="1" x14ac:dyDescent="0.25">
      <c r="A304" s="166" t="s">
        <v>172</v>
      </c>
      <c r="B304" s="167"/>
      <c r="C304" s="167"/>
      <c r="D304" s="168"/>
      <c r="E304" s="54"/>
      <c r="F304" s="42">
        <v>314110</v>
      </c>
      <c r="G304" s="169" t="s">
        <v>16</v>
      </c>
      <c r="H304" s="169"/>
      <c r="I304" s="44" t="s">
        <v>16</v>
      </c>
      <c r="J304" s="45"/>
      <c r="K304" s="170"/>
      <c r="L304" s="171"/>
      <c r="M304" s="172"/>
      <c r="N304" s="173"/>
      <c r="O304" s="172"/>
      <c r="P304" s="173"/>
    </row>
    <row r="305" spans="1:16" s="53" customFormat="1" hidden="1" x14ac:dyDescent="0.25">
      <c r="A305" s="166" t="s">
        <v>173</v>
      </c>
      <c r="B305" s="167"/>
      <c r="C305" s="167"/>
      <c r="D305" s="168"/>
      <c r="E305" s="54"/>
      <c r="F305" s="42">
        <v>314120</v>
      </c>
      <c r="G305" s="169" t="s">
        <v>16</v>
      </c>
      <c r="H305" s="169"/>
      <c r="I305" s="44" t="s">
        <v>16</v>
      </c>
      <c r="J305" s="45"/>
      <c r="K305" s="170"/>
      <c r="L305" s="171"/>
      <c r="M305" s="172"/>
      <c r="N305" s="173"/>
      <c r="O305" s="172"/>
      <c r="P305" s="173"/>
    </row>
    <row r="306" spans="1:16" s="53" customFormat="1" hidden="1" x14ac:dyDescent="0.25">
      <c r="A306" s="166" t="s">
        <v>174</v>
      </c>
      <c r="B306" s="167"/>
      <c r="C306" s="167"/>
      <c r="D306" s="168"/>
      <c r="E306" s="54"/>
      <c r="F306" s="42">
        <v>314200</v>
      </c>
      <c r="G306" s="169" t="s">
        <v>16</v>
      </c>
      <c r="H306" s="169"/>
      <c r="I306" s="44" t="s">
        <v>16</v>
      </c>
      <c r="J306" s="45"/>
      <c r="K306" s="170"/>
      <c r="L306" s="171"/>
      <c r="M306" s="172"/>
      <c r="N306" s="173"/>
      <c r="O306" s="172"/>
      <c r="P306" s="173"/>
    </row>
    <row r="307" spans="1:16" s="53" customFormat="1" hidden="1" x14ac:dyDescent="0.25">
      <c r="A307" s="166" t="s">
        <v>175</v>
      </c>
      <c r="B307" s="167"/>
      <c r="C307" s="167"/>
      <c r="D307" s="168"/>
      <c r="E307" s="54"/>
      <c r="F307" s="42">
        <v>315000</v>
      </c>
      <c r="G307" s="169" t="s">
        <v>16</v>
      </c>
      <c r="H307" s="169"/>
      <c r="I307" s="44" t="s">
        <v>16</v>
      </c>
      <c r="J307" s="45"/>
      <c r="K307" s="170"/>
      <c r="L307" s="171"/>
      <c r="M307" s="172"/>
      <c r="N307" s="173"/>
      <c r="O307" s="172"/>
      <c r="P307" s="173"/>
    </row>
    <row r="308" spans="1:16" s="53" customFormat="1" hidden="1" x14ac:dyDescent="0.25">
      <c r="A308" s="166" t="s">
        <v>176</v>
      </c>
      <c r="B308" s="167"/>
      <c r="C308" s="167"/>
      <c r="D308" s="168"/>
      <c r="E308" s="54"/>
      <c r="F308" s="49">
        <v>315110</v>
      </c>
      <c r="G308" s="169" t="s">
        <v>16</v>
      </c>
      <c r="H308" s="169"/>
      <c r="I308" s="44" t="s">
        <v>16</v>
      </c>
      <c r="J308" s="45"/>
      <c r="K308" s="170"/>
      <c r="L308" s="171"/>
      <c r="M308" s="172"/>
      <c r="N308" s="173"/>
      <c r="O308" s="172"/>
      <c r="P308" s="173"/>
    </row>
    <row r="309" spans="1:16" s="53" customFormat="1" hidden="1" x14ac:dyDescent="0.25">
      <c r="A309" s="166" t="s">
        <v>177</v>
      </c>
      <c r="B309" s="167"/>
      <c r="C309" s="167"/>
      <c r="D309" s="168"/>
      <c r="E309" s="54"/>
      <c r="F309" s="49">
        <v>315120</v>
      </c>
      <c r="G309" s="169" t="s">
        <v>16</v>
      </c>
      <c r="H309" s="169"/>
      <c r="I309" s="44" t="s">
        <v>16</v>
      </c>
      <c r="J309" s="45"/>
      <c r="K309" s="170"/>
      <c r="L309" s="171"/>
      <c r="M309" s="172"/>
      <c r="N309" s="173"/>
      <c r="O309" s="172"/>
      <c r="P309" s="173"/>
    </row>
    <row r="310" spans="1:16" s="53" customFormat="1" hidden="1" x14ac:dyDescent="0.25">
      <c r="A310" s="166" t="s">
        <v>178</v>
      </c>
      <c r="B310" s="167"/>
      <c r="C310" s="167"/>
      <c r="D310" s="168"/>
      <c r="E310" s="54"/>
      <c r="F310" s="49">
        <v>316000</v>
      </c>
      <c r="G310" s="169" t="s">
        <v>16</v>
      </c>
      <c r="H310" s="169"/>
      <c r="I310" s="44" t="s">
        <v>16</v>
      </c>
      <c r="J310" s="45"/>
      <c r="K310" s="170"/>
      <c r="L310" s="171"/>
      <c r="M310" s="172"/>
      <c r="N310" s="173"/>
      <c r="O310" s="172"/>
      <c r="P310" s="173"/>
    </row>
    <row r="311" spans="1:16" s="53" customFormat="1" hidden="1" x14ac:dyDescent="0.25">
      <c r="A311" s="166" t="s">
        <v>179</v>
      </c>
      <c r="B311" s="167"/>
      <c r="C311" s="167"/>
      <c r="D311" s="168"/>
      <c r="E311" s="54"/>
      <c r="F311" s="42">
        <v>316110</v>
      </c>
      <c r="G311" s="169" t="s">
        <v>16</v>
      </c>
      <c r="H311" s="169"/>
      <c r="I311" s="44" t="s">
        <v>16</v>
      </c>
      <c r="J311" s="45"/>
      <c r="K311" s="170"/>
      <c r="L311" s="171"/>
      <c r="M311" s="172"/>
      <c r="N311" s="173"/>
      <c r="O311" s="172"/>
      <c r="P311" s="173"/>
    </row>
    <row r="312" spans="1:16" s="53" customFormat="1" hidden="1" x14ac:dyDescent="0.25">
      <c r="A312" s="166" t="s">
        <v>180</v>
      </c>
      <c r="B312" s="167"/>
      <c r="C312" s="167"/>
      <c r="D312" s="168"/>
      <c r="E312" s="54"/>
      <c r="F312" s="49">
        <v>316120</v>
      </c>
      <c r="G312" s="169" t="s">
        <v>16</v>
      </c>
      <c r="H312" s="169"/>
      <c r="I312" s="44" t="s">
        <v>16</v>
      </c>
      <c r="J312" s="45"/>
      <c r="K312" s="170"/>
      <c r="L312" s="171"/>
      <c r="M312" s="172"/>
      <c r="N312" s="173"/>
      <c r="O312" s="172"/>
      <c r="P312" s="173"/>
    </row>
    <row r="313" spans="1:16" s="53" customFormat="1" hidden="1" x14ac:dyDescent="0.25">
      <c r="A313" s="166" t="s">
        <v>181</v>
      </c>
      <c r="B313" s="167"/>
      <c r="C313" s="167"/>
      <c r="D313" s="168"/>
      <c r="E313" s="54"/>
      <c r="F313" s="42">
        <v>316210</v>
      </c>
      <c r="G313" s="169" t="s">
        <v>16</v>
      </c>
      <c r="H313" s="169"/>
      <c r="I313" s="44" t="s">
        <v>16</v>
      </c>
      <c r="J313" s="45"/>
      <c r="K313" s="170"/>
      <c r="L313" s="171"/>
      <c r="M313" s="172"/>
      <c r="N313" s="173"/>
      <c r="O313" s="172"/>
      <c r="P313" s="173"/>
    </row>
    <row r="314" spans="1:16" s="53" customFormat="1" hidden="1" x14ac:dyDescent="0.25">
      <c r="A314" s="166" t="s">
        <v>182</v>
      </c>
      <c r="B314" s="167"/>
      <c r="C314" s="167"/>
      <c r="D314" s="168"/>
      <c r="E314" s="54"/>
      <c r="F314" s="42">
        <v>317000</v>
      </c>
      <c r="G314" s="169" t="s">
        <v>16</v>
      </c>
      <c r="H314" s="169"/>
      <c r="I314" s="44" t="s">
        <v>16</v>
      </c>
      <c r="J314" s="45"/>
      <c r="K314" s="170"/>
      <c r="L314" s="171"/>
      <c r="M314" s="172"/>
      <c r="N314" s="173"/>
      <c r="O314" s="172"/>
      <c r="P314" s="173"/>
    </row>
    <row r="315" spans="1:16" s="53" customFormat="1" hidden="1" x14ac:dyDescent="0.25">
      <c r="A315" s="166" t="s">
        <v>183</v>
      </c>
      <c r="B315" s="167"/>
      <c r="C315" s="167"/>
      <c r="D315" s="168"/>
      <c r="E315" s="54"/>
      <c r="F315" s="42">
        <v>318000</v>
      </c>
      <c r="G315" s="169" t="s">
        <v>16</v>
      </c>
      <c r="H315" s="169"/>
      <c r="I315" s="44" t="s">
        <v>16</v>
      </c>
      <c r="J315" s="45"/>
      <c r="K315" s="170"/>
      <c r="L315" s="171"/>
      <c r="M315" s="172"/>
      <c r="N315" s="173"/>
      <c r="O315" s="172"/>
      <c r="P315" s="173"/>
    </row>
    <row r="316" spans="1:16" s="53" customFormat="1" hidden="1" x14ac:dyDescent="0.25">
      <c r="A316" s="166" t="s">
        <v>184</v>
      </c>
      <c r="B316" s="167"/>
      <c r="C316" s="167"/>
      <c r="D316" s="168"/>
      <c r="E316" s="54"/>
      <c r="F316" s="49">
        <v>318110</v>
      </c>
      <c r="G316" s="169" t="s">
        <v>16</v>
      </c>
      <c r="H316" s="169"/>
      <c r="I316" s="44" t="s">
        <v>16</v>
      </c>
      <c r="J316" s="45"/>
      <c r="K316" s="170"/>
      <c r="L316" s="171"/>
      <c r="M316" s="172"/>
      <c r="N316" s="173"/>
      <c r="O316" s="172"/>
      <c r="P316" s="173"/>
    </row>
    <row r="317" spans="1:16" s="53" customFormat="1" hidden="1" x14ac:dyDescent="0.25">
      <c r="A317" s="166" t="s">
        <v>185</v>
      </c>
      <c r="B317" s="167"/>
      <c r="C317" s="167"/>
      <c r="D317" s="168"/>
      <c r="E317" s="54"/>
      <c r="F317" s="42">
        <v>318120</v>
      </c>
      <c r="G317" s="169" t="s">
        <v>16</v>
      </c>
      <c r="H317" s="169"/>
      <c r="I317" s="44" t="s">
        <v>16</v>
      </c>
      <c r="J317" s="45"/>
      <c r="K317" s="170"/>
      <c r="L317" s="171"/>
      <c r="M317" s="172"/>
      <c r="N317" s="173"/>
      <c r="O317" s="172"/>
      <c r="P317" s="173"/>
    </row>
    <row r="318" spans="1:16" s="53" customFormat="1" hidden="1" x14ac:dyDescent="0.25">
      <c r="A318" s="166" t="s">
        <v>186</v>
      </c>
      <c r="B318" s="167"/>
      <c r="C318" s="167"/>
      <c r="D318" s="168"/>
      <c r="E318" s="54"/>
      <c r="F318" s="42">
        <v>319000</v>
      </c>
      <c r="G318" s="169" t="s">
        <v>16</v>
      </c>
      <c r="H318" s="169"/>
      <c r="I318" s="44" t="s">
        <v>16</v>
      </c>
      <c r="J318" s="45"/>
      <c r="K318" s="170"/>
      <c r="L318" s="171"/>
      <c r="M318" s="172"/>
      <c r="N318" s="173"/>
      <c r="O318" s="172"/>
      <c r="P318" s="173"/>
    </row>
    <row r="319" spans="1:16" s="53" customFormat="1" hidden="1" x14ac:dyDescent="0.25">
      <c r="A319" s="166" t="s">
        <v>187</v>
      </c>
      <c r="B319" s="167"/>
      <c r="C319" s="167"/>
      <c r="D319" s="168"/>
      <c r="E319" s="54"/>
      <c r="F319" s="42">
        <v>319100</v>
      </c>
      <c r="G319" s="169" t="s">
        <v>16</v>
      </c>
      <c r="H319" s="169"/>
      <c r="I319" s="44" t="s">
        <v>16</v>
      </c>
      <c r="J319" s="45"/>
      <c r="K319" s="170"/>
      <c r="L319" s="171"/>
      <c r="M319" s="172"/>
      <c r="N319" s="173"/>
      <c r="O319" s="172"/>
      <c r="P319" s="173"/>
    </row>
    <row r="320" spans="1:16" s="53" customFormat="1" hidden="1" x14ac:dyDescent="0.25">
      <c r="A320" s="166" t="s">
        <v>188</v>
      </c>
      <c r="B320" s="167"/>
      <c r="C320" s="167"/>
      <c r="D320" s="168"/>
      <c r="E320" s="54"/>
      <c r="F320" s="42">
        <v>319200</v>
      </c>
      <c r="G320" s="169" t="s">
        <v>16</v>
      </c>
      <c r="H320" s="169"/>
      <c r="I320" s="44" t="s">
        <v>16</v>
      </c>
      <c r="J320" s="45"/>
      <c r="K320" s="170"/>
      <c r="L320" s="171"/>
      <c r="M320" s="172"/>
      <c r="N320" s="173"/>
      <c r="O320" s="172"/>
      <c r="P320" s="173"/>
    </row>
    <row r="321" spans="1:16" s="53" customFormat="1" hidden="1" x14ac:dyDescent="0.25">
      <c r="A321" s="174" t="s">
        <v>189</v>
      </c>
      <c r="B321" s="175"/>
      <c r="C321" s="175"/>
      <c r="D321" s="176"/>
      <c r="E321" s="36"/>
      <c r="F321" s="51">
        <v>330000</v>
      </c>
      <c r="G321" s="177" t="s">
        <v>16</v>
      </c>
      <c r="H321" s="177"/>
      <c r="I321" s="38" t="s">
        <v>16</v>
      </c>
      <c r="J321" s="39">
        <f>SUM(J322:J341)</f>
        <v>0</v>
      </c>
      <c r="K321" s="178">
        <f>SUM(K322:L341)</f>
        <v>0</v>
      </c>
      <c r="L321" s="179"/>
      <c r="M321" s="178">
        <f t="shared" ref="M321" si="70">SUM(M322:N341)</f>
        <v>0</v>
      </c>
      <c r="N321" s="179"/>
      <c r="O321" s="178">
        <f t="shared" ref="O321" si="71">SUM(O322:P341)</f>
        <v>0</v>
      </c>
      <c r="P321" s="179"/>
    </row>
    <row r="322" spans="1:16" s="53" customFormat="1" hidden="1" x14ac:dyDescent="0.25">
      <c r="A322" s="166" t="s">
        <v>190</v>
      </c>
      <c r="B322" s="167"/>
      <c r="C322" s="167"/>
      <c r="D322" s="168"/>
      <c r="E322" s="54"/>
      <c r="F322" s="42">
        <v>331000</v>
      </c>
      <c r="G322" s="169" t="s">
        <v>16</v>
      </c>
      <c r="H322" s="169"/>
      <c r="I322" s="44" t="s">
        <v>16</v>
      </c>
      <c r="J322" s="45"/>
      <c r="K322" s="170"/>
      <c r="L322" s="171"/>
      <c r="M322" s="172"/>
      <c r="N322" s="173"/>
      <c r="O322" s="172"/>
      <c r="P322" s="173"/>
    </row>
    <row r="323" spans="1:16" s="53" customFormat="1" hidden="1" x14ac:dyDescent="0.25">
      <c r="A323" s="166" t="s">
        <v>191</v>
      </c>
      <c r="B323" s="167"/>
      <c r="C323" s="167"/>
      <c r="D323" s="168"/>
      <c r="E323" s="54"/>
      <c r="F323" s="42">
        <v>331110</v>
      </c>
      <c r="G323" s="169" t="s">
        <v>16</v>
      </c>
      <c r="H323" s="169"/>
      <c r="I323" s="44" t="s">
        <v>16</v>
      </c>
      <c r="J323" s="45"/>
      <c r="K323" s="170"/>
      <c r="L323" s="171"/>
      <c r="M323" s="172"/>
      <c r="N323" s="173"/>
      <c r="O323" s="172"/>
      <c r="P323" s="173"/>
    </row>
    <row r="324" spans="1:16" s="53" customFormat="1" hidden="1" x14ac:dyDescent="0.25">
      <c r="A324" s="166" t="s">
        <v>192</v>
      </c>
      <c r="B324" s="167"/>
      <c r="C324" s="167"/>
      <c r="D324" s="168"/>
      <c r="E324" s="54"/>
      <c r="F324" s="49">
        <v>331210</v>
      </c>
      <c r="G324" s="169" t="s">
        <v>16</v>
      </c>
      <c r="H324" s="169"/>
      <c r="I324" s="44" t="s">
        <v>16</v>
      </c>
      <c r="J324" s="45"/>
      <c r="K324" s="170"/>
      <c r="L324" s="171"/>
      <c r="M324" s="172"/>
      <c r="N324" s="173"/>
      <c r="O324" s="172"/>
      <c r="P324" s="173"/>
    </row>
    <row r="325" spans="1:16" s="53" customFormat="1" hidden="1" x14ac:dyDescent="0.25">
      <c r="A325" s="166" t="s">
        <v>193</v>
      </c>
      <c r="B325" s="167"/>
      <c r="C325" s="167"/>
      <c r="D325" s="168"/>
      <c r="E325" s="54"/>
      <c r="F325" s="49">
        <v>332000</v>
      </c>
      <c r="G325" s="169" t="s">
        <v>16</v>
      </c>
      <c r="H325" s="169"/>
      <c r="I325" s="44" t="s">
        <v>16</v>
      </c>
      <c r="J325" s="45"/>
      <c r="K325" s="170"/>
      <c r="L325" s="171"/>
      <c r="M325" s="172"/>
      <c r="N325" s="173"/>
      <c r="O325" s="172"/>
      <c r="P325" s="173"/>
    </row>
    <row r="326" spans="1:16" s="53" customFormat="1" hidden="1" x14ac:dyDescent="0.25">
      <c r="A326" s="166" t="s">
        <v>194</v>
      </c>
      <c r="B326" s="167"/>
      <c r="C326" s="167"/>
      <c r="D326" s="168"/>
      <c r="E326" s="54"/>
      <c r="F326" s="49">
        <v>332110</v>
      </c>
      <c r="G326" s="169" t="s">
        <v>16</v>
      </c>
      <c r="H326" s="169"/>
      <c r="I326" s="44" t="s">
        <v>16</v>
      </c>
      <c r="J326" s="45"/>
      <c r="K326" s="170"/>
      <c r="L326" s="171"/>
      <c r="M326" s="172"/>
      <c r="N326" s="173"/>
      <c r="O326" s="172"/>
      <c r="P326" s="173"/>
    </row>
    <row r="327" spans="1:16" s="53" customFormat="1" hidden="1" x14ac:dyDescent="0.25">
      <c r="A327" s="166" t="s">
        <v>195</v>
      </c>
      <c r="B327" s="167"/>
      <c r="C327" s="167"/>
      <c r="D327" s="168"/>
      <c r="E327" s="54"/>
      <c r="F327" s="42">
        <v>332210</v>
      </c>
      <c r="G327" s="169" t="s">
        <v>16</v>
      </c>
      <c r="H327" s="169"/>
      <c r="I327" s="44" t="s">
        <v>16</v>
      </c>
      <c r="J327" s="45"/>
      <c r="K327" s="170"/>
      <c r="L327" s="171"/>
      <c r="M327" s="172"/>
      <c r="N327" s="173"/>
      <c r="O327" s="172"/>
      <c r="P327" s="173"/>
    </row>
    <row r="328" spans="1:16" s="53" customFormat="1" hidden="1" x14ac:dyDescent="0.25">
      <c r="A328" s="166" t="s">
        <v>196</v>
      </c>
      <c r="B328" s="167"/>
      <c r="C328" s="167"/>
      <c r="D328" s="168"/>
      <c r="E328" s="54"/>
      <c r="F328" s="42">
        <v>333000</v>
      </c>
      <c r="G328" s="169" t="s">
        <v>16</v>
      </c>
      <c r="H328" s="169"/>
      <c r="I328" s="44" t="s">
        <v>16</v>
      </c>
      <c r="J328" s="45"/>
      <c r="K328" s="170"/>
      <c r="L328" s="171"/>
      <c r="M328" s="172"/>
      <c r="N328" s="173"/>
      <c r="O328" s="172"/>
      <c r="P328" s="173"/>
    </row>
    <row r="329" spans="1:16" s="53" customFormat="1" hidden="1" x14ac:dyDescent="0.25">
      <c r="A329" s="166" t="s">
        <v>197</v>
      </c>
      <c r="B329" s="167"/>
      <c r="C329" s="167"/>
      <c r="D329" s="168"/>
      <c r="E329" s="54"/>
      <c r="F329" s="42">
        <v>333100</v>
      </c>
      <c r="G329" s="169" t="s">
        <v>16</v>
      </c>
      <c r="H329" s="169"/>
      <c r="I329" s="44" t="s">
        <v>16</v>
      </c>
      <c r="J329" s="45"/>
      <c r="K329" s="170"/>
      <c r="L329" s="171"/>
      <c r="M329" s="172"/>
      <c r="N329" s="173"/>
      <c r="O329" s="172"/>
      <c r="P329" s="173"/>
    </row>
    <row r="330" spans="1:16" s="53" customFormat="1" hidden="1" x14ac:dyDescent="0.25">
      <c r="A330" s="166" t="s">
        <v>198</v>
      </c>
      <c r="B330" s="167"/>
      <c r="C330" s="167"/>
      <c r="D330" s="168"/>
      <c r="E330" s="54"/>
      <c r="F330" s="42">
        <v>333110</v>
      </c>
      <c r="G330" s="169" t="s">
        <v>16</v>
      </c>
      <c r="H330" s="169"/>
      <c r="I330" s="44" t="s">
        <v>16</v>
      </c>
      <c r="J330" s="45"/>
      <c r="K330" s="170"/>
      <c r="L330" s="171"/>
      <c r="M330" s="172"/>
      <c r="N330" s="173"/>
      <c r="O330" s="172"/>
      <c r="P330" s="173"/>
    </row>
    <row r="331" spans="1:16" s="53" customFormat="1" hidden="1" x14ac:dyDescent="0.25">
      <c r="A331" s="166" t="s">
        <v>199</v>
      </c>
      <c r="B331" s="167"/>
      <c r="C331" s="167"/>
      <c r="D331" s="168"/>
      <c r="E331" s="54"/>
      <c r="F331" s="42">
        <v>334000</v>
      </c>
      <c r="G331" s="169" t="s">
        <v>16</v>
      </c>
      <c r="H331" s="169"/>
      <c r="I331" s="44" t="s">
        <v>16</v>
      </c>
      <c r="J331" s="45"/>
      <c r="K331" s="170"/>
      <c r="L331" s="171"/>
      <c r="M331" s="172"/>
      <c r="N331" s="173"/>
      <c r="O331" s="172"/>
      <c r="P331" s="173"/>
    </row>
    <row r="332" spans="1:16" s="53" customFormat="1" hidden="1" x14ac:dyDescent="0.25">
      <c r="A332" s="166" t="s">
        <v>200</v>
      </c>
      <c r="B332" s="167"/>
      <c r="C332" s="167"/>
      <c r="D332" s="168"/>
      <c r="E332" s="54"/>
      <c r="F332" s="42">
        <v>334110</v>
      </c>
      <c r="G332" s="169" t="s">
        <v>16</v>
      </c>
      <c r="H332" s="169"/>
      <c r="I332" s="44" t="s">
        <v>16</v>
      </c>
      <c r="J332" s="45"/>
      <c r="K332" s="170"/>
      <c r="L332" s="171"/>
      <c r="M332" s="172"/>
      <c r="N332" s="173"/>
      <c r="O332" s="172"/>
      <c r="P332" s="173"/>
    </row>
    <row r="333" spans="1:16" s="53" customFormat="1" hidden="1" x14ac:dyDescent="0.25">
      <c r="A333" s="166" t="s">
        <v>201</v>
      </c>
      <c r="B333" s="167"/>
      <c r="C333" s="167"/>
      <c r="D333" s="168"/>
      <c r="E333" s="54"/>
      <c r="F333" s="42">
        <v>335000</v>
      </c>
      <c r="G333" s="169" t="s">
        <v>16</v>
      </c>
      <c r="H333" s="169"/>
      <c r="I333" s="44" t="s">
        <v>16</v>
      </c>
      <c r="J333" s="45"/>
      <c r="K333" s="170"/>
      <c r="L333" s="171"/>
      <c r="M333" s="172"/>
      <c r="N333" s="173"/>
      <c r="O333" s="172"/>
      <c r="P333" s="173"/>
    </row>
    <row r="334" spans="1:16" s="53" customFormat="1" hidden="1" x14ac:dyDescent="0.25">
      <c r="A334" s="166" t="s">
        <v>202</v>
      </c>
      <c r="B334" s="167"/>
      <c r="C334" s="167"/>
      <c r="D334" s="168"/>
      <c r="E334" s="54"/>
      <c r="F334" s="42">
        <v>335110</v>
      </c>
      <c r="G334" s="169" t="s">
        <v>16</v>
      </c>
      <c r="H334" s="169"/>
      <c r="I334" s="44" t="s">
        <v>16</v>
      </c>
      <c r="J334" s="45"/>
      <c r="K334" s="170"/>
      <c r="L334" s="171"/>
      <c r="M334" s="172"/>
      <c r="N334" s="173"/>
      <c r="O334" s="172"/>
      <c r="P334" s="173"/>
    </row>
    <row r="335" spans="1:16" s="53" customFormat="1" hidden="1" x14ac:dyDescent="0.25">
      <c r="A335" s="166" t="s">
        <v>203</v>
      </c>
      <c r="B335" s="167"/>
      <c r="C335" s="167"/>
      <c r="D335" s="168"/>
      <c r="E335" s="54"/>
      <c r="F335" s="42">
        <v>336000</v>
      </c>
      <c r="G335" s="169" t="s">
        <v>16</v>
      </c>
      <c r="H335" s="169"/>
      <c r="I335" s="44" t="s">
        <v>16</v>
      </c>
      <c r="J335" s="45"/>
      <c r="K335" s="170"/>
      <c r="L335" s="171"/>
      <c r="M335" s="172"/>
      <c r="N335" s="173"/>
      <c r="O335" s="172"/>
      <c r="P335" s="173"/>
    </row>
    <row r="336" spans="1:16" s="53" customFormat="1" hidden="1" x14ac:dyDescent="0.25">
      <c r="A336" s="166" t="s">
        <v>204</v>
      </c>
      <c r="B336" s="167"/>
      <c r="C336" s="167"/>
      <c r="D336" s="168"/>
      <c r="E336" s="54"/>
      <c r="F336" s="42">
        <v>336100</v>
      </c>
      <c r="G336" s="169" t="s">
        <v>16</v>
      </c>
      <c r="H336" s="169"/>
      <c r="I336" s="44" t="s">
        <v>16</v>
      </c>
      <c r="J336" s="45"/>
      <c r="K336" s="170"/>
      <c r="L336" s="171"/>
      <c r="M336" s="172"/>
      <c r="N336" s="173"/>
      <c r="O336" s="172"/>
      <c r="P336" s="173"/>
    </row>
    <row r="337" spans="1:16" s="53" customFormat="1" hidden="1" x14ac:dyDescent="0.25">
      <c r="A337" s="166" t="s">
        <v>205</v>
      </c>
      <c r="B337" s="167"/>
      <c r="C337" s="167"/>
      <c r="D337" s="168"/>
      <c r="E337" s="54"/>
      <c r="F337" s="42">
        <v>336110</v>
      </c>
      <c r="G337" s="169" t="s">
        <v>16</v>
      </c>
      <c r="H337" s="169"/>
      <c r="I337" s="44" t="s">
        <v>16</v>
      </c>
      <c r="J337" s="45"/>
      <c r="K337" s="170"/>
      <c r="L337" s="171"/>
      <c r="M337" s="172"/>
      <c r="N337" s="173"/>
      <c r="O337" s="172"/>
      <c r="P337" s="173"/>
    </row>
    <row r="338" spans="1:16" s="53" customFormat="1" hidden="1" x14ac:dyDescent="0.25">
      <c r="A338" s="166" t="s">
        <v>206</v>
      </c>
      <c r="B338" s="167"/>
      <c r="C338" s="167"/>
      <c r="D338" s="168"/>
      <c r="E338" s="54"/>
      <c r="F338" s="49">
        <v>337000</v>
      </c>
      <c r="G338" s="169" t="s">
        <v>16</v>
      </c>
      <c r="H338" s="169"/>
      <c r="I338" s="44" t="s">
        <v>16</v>
      </c>
      <c r="J338" s="45"/>
      <c r="K338" s="170"/>
      <c r="L338" s="171"/>
      <c r="M338" s="172"/>
      <c r="N338" s="173"/>
      <c r="O338" s="172"/>
      <c r="P338" s="173"/>
    </row>
    <row r="339" spans="1:16" s="53" customFormat="1" hidden="1" x14ac:dyDescent="0.25">
      <c r="A339" s="166" t="s">
        <v>207</v>
      </c>
      <c r="B339" s="167"/>
      <c r="C339" s="167"/>
      <c r="D339" s="168"/>
      <c r="E339" s="54"/>
      <c r="F339" s="42">
        <v>337110</v>
      </c>
      <c r="G339" s="169" t="s">
        <v>16</v>
      </c>
      <c r="H339" s="169"/>
      <c r="I339" s="44" t="s">
        <v>16</v>
      </c>
      <c r="J339" s="45"/>
      <c r="K339" s="170"/>
      <c r="L339" s="171"/>
      <c r="M339" s="172"/>
      <c r="N339" s="173"/>
      <c r="O339" s="172"/>
      <c r="P339" s="173"/>
    </row>
    <row r="340" spans="1:16" s="53" customFormat="1" hidden="1" x14ac:dyDescent="0.25">
      <c r="A340" s="166" t="s">
        <v>208</v>
      </c>
      <c r="B340" s="167"/>
      <c r="C340" s="167"/>
      <c r="D340" s="168"/>
      <c r="E340" s="54"/>
      <c r="F340" s="49">
        <v>338000</v>
      </c>
      <c r="G340" s="169" t="s">
        <v>16</v>
      </c>
      <c r="H340" s="169"/>
      <c r="I340" s="44" t="s">
        <v>16</v>
      </c>
      <c r="J340" s="45"/>
      <c r="K340" s="170"/>
      <c r="L340" s="171"/>
      <c r="M340" s="172"/>
      <c r="N340" s="173"/>
      <c r="O340" s="172"/>
      <c r="P340" s="173"/>
    </row>
    <row r="341" spans="1:16" s="53" customFormat="1" hidden="1" x14ac:dyDescent="0.25">
      <c r="A341" s="166" t="s">
        <v>209</v>
      </c>
      <c r="B341" s="167"/>
      <c r="C341" s="167"/>
      <c r="D341" s="168"/>
      <c r="E341" s="54"/>
      <c r="F341" s="42">
        <v>338110</v>
      </c>
      <c r="G341" s="169" t="s">
        <v>16</v>
      </c>
      <c r="H341" s="169"/>
      <c r="I341" s="44" t="s">
        <v>16</v>
      </c>
      <c r="J341" s="45"/>
      <c r="K341" s="170"/>
      <c r="L341" s="171"/>
      <c r="M341" s="172"/>
      <c r="N341" s="173"/>
      <c r="O341" s="172"/>
      <c r="P341" s="173"/>
    </row>
    <row r="342" spans="1:16" s="53" customFormat="1" hidden="1" x14ac:dyDescent="0.25">
      <c r="A342" s="182"/>
      <c r="B342" s="183"/>
      <c r="C342" s="183"/>
      <c r="D342" s="184"/>
      <c r="E342" s="31"/>
      <c r="F342" s="32"/>
      <c r="G342" s="185" t="s">
        <v>16</v>
      </c>
      <c r="H342" s="185"/>
      <c r="I342" s="59" t="s">
        <v>16</v>
      </c>
      <c r="J342" s="34">
        <f>J343</f>
        <v>0</v>
      </c>
      <c r="K342" s="186">
        <f>K343</f>
        <v>0</v>
      </c>
      <c r="L342" s="187"/>
      <c r="M342" s="188">
        <f>M343</f>
        <v>0</v>
      </c>
      <c r="N342" s="189"/>
      <c r="O342" s="188">
        <f>O343</f>
        <v>0</v>
      </c>
      <c r="P342" s="189"/>
    </row>
    <row r="343" spans="1:16" s="53" customFormat="1" hidden="1" x14ac:dyDescent="0.25">
      <c r="A343" s="174" t="s">
        <v>83</v>
      </c>
      <c r="B343" s="175"/>
      <c r="C343" s="175"/>
      <c r="D343" s="176"/>
      <c r="E343" s="36"/>
      <c r="F343" s="37">
        <v>200000</v>
      </c>
      <c r="G343" s="177" t="s">
        <v>16</v>
      </c>
      <c r="H343" s="177"/>
      <c r="I343" s="38" t="s">
        <v>16</v>
      </c>
      <c r="J343" s="39">
        <f>J344+J365+J396+J399+J413+J419+J450</f>
        <v>0</v>
      </c>
      <c r="K343" s="178">
        <f>K344+K365+K396+K399+K413+K419+K450</f>
        <v>0</v>
      </c>
      <c r="L343" s="179"/>
      <c r="M343" s="178">
        <f t="shared" ref="M343" si="72">M344+M365+M396+M399+M413+M419+M450</f>
        <v>0</v>
      </c>
      <c r="N343" s="179"/>
      <c r="O343" s="178">
        <f t="shared" ref="O343" si="73">O344+O365+O396+O399+O413+O419+O450</f>
        <v>0</v>
      </c>
      <c r="P343" s="179"/>
    </row>
    <row r="344" spans="1:16" s="53" customFormat="1" hidden="1" x14ac:dyDescent="0.25">
      <c r="A344" s="174" t="s">
        <v>84</v>
      </c>
      <c r="B344" s="175"/>
      <c r="C344" s="175"/>
      <c r="D344" s="176"/>
      <c r="E344" s="36"/>
      <c r="F344" s="37">
        <v>210000</v>
      </c>
      <c r="G344" s="177" t="s">
        <v>16</v>
      </c>
      <c r="H344" s="177"/>
      <c r="I344" s="38" t="s">
        <v>16</v>
      </c>
      <c r="J344" s="39">
        <f>J345+J361</f>
        <v>0</v>
      </c>
      <c r="K344" s="178">
        <f>K345+K361</f>
        <v>0</v>
      </c>
      <c r="L344" s="179"/>
      <c r="M344" s="178">
        <f t="shared" ref="M344" si="74">M345+M361</f>
        <v>0</v>
      </c>
      <c r="N344" s="179"/>
      <c r="O344" s="178">
        <f t="shared" ref="O344" si="75">O345+O361</f>
        <v>0</v>
      </c>
      <c r="P344" s="179"/>
    </row>
    <row r="345" spans="1:16" s="53" customFormat="1" hidden="1" x14ac:dyDescent="0.25">
      <c r="A345" s="174" t="s">
        <v>85</v>
      </c>
      <c r="B345" s="175"/>
      <c r="C345" s="175"/>
      <c r="D345" s="176"/>
      <c r="E345" s="36"/>
      <c r="F345" s="60">
        <v>211000</v>
      </c>
      <c r="G345" s="177" t="s">
        <v>16</v>
      </c>
      <c r="H345" s="177"/>
      <c r="I345" s="38" t="s">
        <v>16</v>
      </c>
      <c r="J345" s="39">
        <f>J346</f>
        <v>0</v>
      </c>
      <c r="K345" s="178">
        <f>K346</f>
        <v>0</v>
      </c>
      <c r="L345" s="179"/>
      <c r="M345" s="178">
        <f t="shared" ref="M345" si="76">M346</f>
        <v>0</v>
      </c>
      <c r="N345" s="179"/>
      <c r="O345" s="178">
        <f t="shared" ref="O345" si="77">O346</f>
        <v>0</v>
      </c>
      <c r="P345" s="179"/>
    </row>
    <row r="346" spans="1:16" s="53" customFormat="1" hidden="1" x14ac:dyDescent="0.25">
      <c r="A346" s="166" t="s">
        <v>86</v>
      </c>
      <c r="B346" s="167"/>
      <c r="C346" s="167"/>
      <c r="D346" s="168"/>
      <c r="E346" s="54"/>
      <c r="F346" s="43">
        <v>211100</v>
      </c>
      <c r="G346" s="169" t="s">
        <v>16</v>
      </c>
      <c r="H346" s="169"/>
      <c r="I346" s="44" t="s">
        <v>16</v>
      </c>
      <c r="J346" s="45"/>
      <c r="K346" s="170"/>
      <c r="L346" s="171"/>
      <c r="M346" s="170"/>
      <c r="N346" s="171"/>
      <c r="O346" s="170"/>
      <c r="P346" s="171"/>
    </row>
    <row r="347" spans="1:16" s="53" customFormat="1" hidden="1" x14ac:dyDescent="0.25">
      <c r="A347" s="166" t="s">
        <v>87</v>
      </c>
      <c r="B347" s="167"/>
      <c r="C347" s="167"/>
      <c r="D347" s="168"/>
      <c r="E347" s="54"/>
      <c r="F347" s="43">
        <v>211110</v>
      </c>
      <c r="G347" s="169" t="s">
        <v>16</v>
      </c>
      <c r="H347" s="169"/>
      <c r="I347" s="44" t="s">
        <v>16</v>
      </c>
      <c r="J347" s="45"/>
      <c r="K347" s="170"/>
      <c r="L347" s="171"/>
      <c r="M347" s="172"/>
      <c r="N347" s="173"/>
      <c r="O347" s="172"/>
      <c r="P347" s="173"/>
    </row>
    <row r="348" spans="1:16" s="53" customFormat="1" hidden="1" x14ac:dyDescent="0.25">
      <c r="A348" s="166" t="s">
        <v>88</v>
      </c>
      <c r="B348" s="167"/>
      <c r="C348" s="167"/>
      <c r="D348" s="168"/>
      <c r="E348" s="54"/>
      <c r="F348" s="43">
        <v>211120</v>
      </c>
      <c r="G348" s="169" t="s">
        <v>16</v>
      </c>
      <c r="H348" s="169"/>
      <c r="I348" s="44" t="s">
        <v>16</v>
      </c>
      <c r="J348" s="45"/>
      <c r="K348" s="170"/>
      <c r="L348" s="171"/>
      <c r="M348" s="172"/>
      <c r="N348" s="173"/>
      <c r="O348" s="172"/>
      <c r="P348" s="173"/>
    </row>
    <row r="349" spans="1:16" s="53" customFormat="1" hidden="1" x14ac:dyDescent="0.25">
      <c r="A349" s="166" t="s">
        <v>89</v>
      </c>
      <c r="B349" s="167"/>
      <c r="C349" s="167"/>
      <c r="D349" s="168"/>
      <c r="E349" s="54"/>
      <c r="F349" s="43">
        <v>211130</v>
      </c>
      <c r="G349" s="169" t="s">
        <v>16</v>
      </c>
      <c r="H349" s="169"/>
      <c r="I349" s="44" t="s">
        <v>16</v>
      </c>
      <c r="J349" s="45"/>
      <c r="K349" s="170"/>
      <c r="L349" s="171"/>
      <c r="M349" s="172"/>
      <c r="N349" s="173"/>
      <c r="O349" s="172"/>
      <c r="P349" s="173"/>
    </row>
    <row r="350" spans="1:16" s="53" customFormat="1" hidden="1" x14ac:dyDescent="0.25">
      <c r="A350" s="166" t="s">
        <v>90</v>
      </c>
      <c r="B350" s="167"/>
      <c r="C350" s="167"/>
      <c r="D350" s="168"/>
      <c r="E350" s="54"/>
      <c r="F350" s="43">
        <v>211140</v>
      </c>
      <c r="G350" s="169" t="s">
        <v>16</v>
      </c>
      <c r="H350" s="169"/>
      <c r="I350" s="44" t="s">
        <v>16</v>
      </c>
      <c r="J350" s="45"/>
      <c r="K350" s="170"/>
      <c r="L350" s="171"/>
      <c r="M350" s="172"/>
      <c r="N350" s="173"/>
      <c r="O350" s="172"/>
      <c r="P350" s="173"/>
    </row>
    <row r="351" spans="1:16" s="53" customFormat="1" hidden="1" x14ac:dyDescent="0.25">
      <c r="A351" s="166" t="s">
        <v>91</v>
      </c>
      <c r="B351" s="167"/>
      <c r="C351" s="167"/>
      <c r="D351" s="168"/>
      <c r="E351" s="54"/>
      <c r="F351" s="42">
        <v>211150</v>
      </c>
      <c r="G351" s="169" t="s">
        <v>16</v>
      </c>
      <c r="H351" s="169"/>
      <c r="I351" s="44" t="s">
        <v>16</v>
      </c>
      <c r="J351" s="45"/>
      <c r="K351" s="170"/>
      <c r="L351" s="171"/>
      <c r="M351" s="172"/>
      <c r="N351" s="173"/>
      <c r="O351" s="172"/>
      <c r="P351" s="173"/>
    </row>
    <row r="352" spans="1:16" s="53" customFormat="1" hidden="1" x14ac:dyDescent="0.25">
      <c r="A352" s="166" t="s">
        <v>92</v>
      </c>
      <c r="B352" s="167"/>
      <c r="C352" s="167"/>
      <c r="D352" s="168"/>
      <c r="E352" s="54"/>
      <c r="F352" s="42">
        <v>211190</v>
      </c>
      <c r="G352" s="169" t="s">
        <v>16</v>
      </c>
      <c r="H352" s="169"/>
      <c r="I352" s="44" t="s">
        <v>16</v>
      </c>
      <c r="J352" s="45"/>
      <c r="K352" s="170"/>
      <c r="L352" s="171"/>
      <c r="M352" s="172"/>
      <c r="N352" s="173"/>
      <c r="O352" s="172"/>
      <c r="P352" s="173"/>
    </row>
    <row r="353" spans="1:16" s="53" customFormat="1" hidden="1" x14ac:dyDescent="0.25">
      <c r="A353" s="166" t="s">
        <v>93</v>
      </c>
      <c r="B353" s="167"/>
      <c r="C353" s="167"/>
      <c r="D353" s="168"/>
      <c r="E353" s="54"/>
      <c r="F353" s="42">
        <v>211200</v>
      </c>
      <c r="G353" s="169" t="s">
        <v>16</v>
      </c>
      <c r="H353" s="169"/>
      <c r="I353" s="44" t="s">
        <v>16</v>
      </c>
      <c r="J353" s="45"/>
      <c r="K353" s="170"/>
      <c r="L353" s="171"/>
      <c r="M353" s="172"/>
      <c r="N353" s="173"/>
      <c r="O353" s="172"/>
      <c r="P353" s="173"/>
    </row>
    <row r="354" spans="1:16" s="53" customFormat="1" hidden="1" x14ac:dyDescent="0.25">
      <c r="A354" s="166" t="s">
        <v>94</v>
      </c>
      <c r="B354" s="167"/>
      <c r="C354" s="167"/>
      <c r="D354" s="168"/>
      <c r="E354" s="54"/>
      <c r="F354" s="42">
        <v>211300</v>
      </c>
      <c r="G354" s="169" t="s">
        <v>16</v>
      </c>
      <c r="H354" s="169"/>
      <c r="I354" s="44" t="s">
        <v>16</v>
      </c>
      <c r="J354" s="45"/>
      <c r="K354" s="170"/>
      <c r="L354" s="171"/>
      <c r="M354" s="172"/>
      <c r="N354" s="173"/>
      <c r="O354" s="172"/>
      <c r="P354" s="173"/>
    </row>
    <row r="355" spans="1:16" s="53" customFormat="1" hidden="1" x14ac:dyDescent="0.25">
      <c r="A355" s="166" t="s">
        <v>211</v>
      </c>
      <c r="B355" s="167"/>
      <c r="C355" s="167"/>
      <c r="D355" s="168"/>
      <c r="E355" s="54"/>
      <c r="F355" s="42">
        <v>211310</v>
      </c>
      <c r="G355" s="169" t="s">
        <v>16</v>
      </c>
      <c r="H355" s="169"/>
      <c r="I355" s="44" t="s">
        <v>16</v>
      </c>
      <c r="J355" s="45"/>
      <c r="K355" s="170"/>
      <c r="L355" s="171"/>
      <c r="M355" s="172"/>
      <c r="N355" s="173"/>
      <c r="O355" s="172"/>
      <c r="P355" s="173"/>
    </row>
    <row r="356" spans="1:16" s="53" customFormat="1" hidden="1" x14ac:dyDescent="0.25">
      <c r="A356" s="166" t="s">
        <v>212</v>
      </c>
      <c r="B356" s="167"/>
      <c r="C356" s="167"/>
      <c r="D356" s="168"/>
      <c r="E356" s="54"/>
      <c r="F356" s="42">
        <v>211320</v>
      </c>
      <c r="G356" s="169" t="s">
        <v>16</v>
      </c>
      <c r="H356" s="169"/>
      <c r="I356" s="44" t="s">
        <v>16</v>
      </c>
      <c r="J356" s="45"/>
      <c r="K356" s="170"/>
      <c r="L356" s="171"/>
      <c r="M356" s="172"/>
      <c r="N356" s="173"/>
      <c r="O356" s="172"/>
      <c r="P356" s="173"/>
    </row>
    <row r="357" spans="1:16" s="53" customFormat="1" hidden="1" x14ac:dyDescent="0.25">
      <c r="A357" s="166" t="s">
        <v>97</v>
      </c>
      <c r="B357" s="167"/>
      <c r="C357" s="167"/>
      <c r="D357" s="168"/>
      <c r="E357" s="54"/>
      <c r="F357" s="42">
        <v>211330</v>
      </c>
      <c r="G357" s="169" t="s">
        <v>16</v>
      </c>
      <c r="H357" s="169"/>
      <c r="I357" s="44" t="s">
        <v>16</v>
      </c>
      <c r="J357" s="45"/>
      <c r="K357" s="170"/>
      <c r="L357" s="171"/>
      <c r="M357" s="172"/>
      <c r="N357" s="173"/>
      <c r="O357" s="172"/>
      <c r="P357" s="173"/>
    </row>
    <row r="358" spans="1:16" s="53" customFormat="1" hidden="1" x14ac:dyDescent="0.25">
      <c r="A358" s="166" t="s">
        <v>98</v>
      </c>
      <c r="B358" s="167"/>
      <c r="C358" s="167"/>
      <c r="D358" s="168"/>
      <c r="E358" s="54"/>
      <c r="F358" s="42">
        <v>211340</v>
      </c>
      <c r="G358" s="169" t="s">
        <v>16</v>
      </c>
      <c r="H358" s="169"/>
      <c r="I358" s="44" t="s">
        <v>16</v>
      </c>
      <c r="J358" s="45"/>
      <c r="K358" s="170"/>
      <c r="L358" s="171"/>
      <c r="M358" s="172"/>
      <c r="N358" s="173"/>
      <c r="O358" s="172"/>
      <c r="P358" s="173"/>
    </row>
    <row r="359" spans="1:16" s="53" customFormat="1" hidden="1" x14ac:dyDescent="0.25">
      <c r="A359" s="166" t="s">
        <v>213</v>
      </c>
      <c r="B359" s="167"/>
      <c r="C359" s="167"/>
      <c r="D359" s="168"/>
      <c r="E359" s="54"/>
      <c r="F359" s="42">
        <v>211350</v>
      </c>
      <c r="G359" s="169" t="s">
        <v>16</v>
      </c>
      <c r="H359" s="169"/>
      <c r="I359" s="44" t="s">
        <v>16</v>
      </c>
      <c r="J359" s="45"/>
      <c r="K359" s="170"/>
      <c r="L359" s="171"/>
      <c r="M359" s="172"/>
      <c r="N359" s="173"/>
      <c r="O359" s="172"/>
      <c r="P359" s="173"/>
    </row>
    <row r="360" spans="1:16" s="53" customFormat="1" hidden="1" x14ac:dyDescent="0.25">
      <c r="A360" s="166" t="s">
        <v>100</v>
      </c>
      <c r="B360" s="167"/>
      <c r="C360" s="167"/>
      <c r="D360" s="168"/>
      <c r="E360" s="54"/>
      <c r="F360" s="42">
        <v>211390</v>
      </c>
      <c r="G360" s="169" t="s">
        <v>16</v>
      </c>
      <c r="H360" s="169"/>
      <c r="I360" s="44" t="s">
        <v>16</v>
      </c>
      <c r="J360" s="45"/>
      <c r="K360" s="170"/>
      <c r="L360" s="171"/>
      <c r="M360" s="172"/>
      <c r="N360" s="173"/>
      <c r="O360" s="172"/>
      <c r="P360" s="173"/>
    </row>
    <row r="361" spans="1:16" s="53" customFormat="1" hidden="1" x14ac:dyDescent="0.25">
      <c r="A361" s="166" t="s">
        <v>101</v>
      </c>
      <c r="B361" s="167"/>
      <c r="C361" s="167"/>
      <c r="D361" s="168"/>
      <c r="E361" s="54"/>
      <c r="F361" s="42">
        <v>212000</v>
      </c>
      <c r="G361" s="169" t="s">
        <v>16</v>
      </c>
      <c r="H361" s="169"/>
      <c r="I361" s="44" t="s">
        <v>16</v>
      </c>
      <c r="J361" s="45"/>
      <c r="K361" s="170"/>
      <c r="L361" s="171"/>
      <c r="M361" s="170"/>
      <c r="N361" s="171"/>
      <c r="O361" s="170"/>
      <c r="P361" s="171"/>
    </row>
    <row r="362" spans="1:16" s="53" customFormat="1" hidden="1" x14ac:dyDescent="0.25">
      <c r="A362" s="166" t="s">
        <v>102</v>
      </c>
      <c r="B362" s="167"/>
      <c r="C362" s="167"/>
      <c r="D362" s="168"/>
      <c r="E362" s="54"/>
      <c r="F362" s="42">
        <v>212100</v>
      </c>
      <c r="G362" s="169" t="s">
        <v>16</v>
      </c>
      <c r="H362" s="169"/>
      <c r="I362" s="44" t="s">
        <v>16</v>
      </c>
      <c r="J362" s="45"/>
      <c r="K362" s="170"/>
      <c r="L362" s="171"/>
      <c r="M362" s="172"/>
      <c r="N362" s="173"/>
      <c r="O362" s="172"/>
      <c r="P362" s="173"/>
    </row>
    <row r="363" spans="1:16" s="53" customFormat="1" hidden="1" x14ac:dyDescent="0.25">
      <c r="A363" s="166" t="s">
        <v>103</v>
      </c>
      <c r="B363" s="167"/>
      <c r="C363" s="167"/>
      <c r="D363" s="168"/>
      <c r="E363" s="54"/>
      <c r="F363" s="42">
        <v>212200</v>
      </c>
      <c r="G363" s="169" t="s">
        <v>16</v>
      </c>
      <c r="H363" s="169"/>
      <c r="I363" s="44" t="s">
        <v>16</v>
      </c>
      <c r="J363" s="45"/>
      <c r="K363" s="170"/>
      <c r="L363" s="171"/>
      <c r="M363" s="172"/>
      <c r="N363" s="173"/>
      <c r="O363" s="172"/>
      <c r="P363" s="173"/>
    </row>
    <row r="364" spans="1:16" s="53" customFormat="1" hidden="1" x14ac:dyDescent="0.25">
      <c r="A364" s="166" t="s">
        <v>104</v>
      </c>
      <c r="B364" s="167"/>
      <c r="C364" s="167"/>
      <c r="D364" s="168"/>
      <c r="E364" s="54"/>
      <c r="F364" s="42">
        <v>212210</v>
      </c>
      <c r="G364" s="169" t="s">
        <v>16</v>
      </c>
      <c r="H364" s="169"/>
      <c r="I364" s="44" t="s">
        <v>16</v>
      </c>
      <c r="J364" s="45"/>
      <c r="K364" s="170"/>
      <c r="L364" s="171"/>
      <c r="M364" s="172"/>
      <c r="N364" s="173"/>
      <c r="O364" s="172"/>
      <c r="P364" s="173"/>
    </row>
    <row r="365" spans="1:16" s="53" customFormat="1" hidden="1" x14ac:dyDescent="0.25">
      <c r="A365" s="174" t="s">
        <v>105</v>
      </c>
      <c r="B365" s="175"/>
      <c r="C365" s="175"/>
      <c r="D365" s="176"/>
      <c r="E365" s="36"/>
      <c r="F365" s="37">
        <v>220000</v>
      </c>
      <c r="G365" s="177" t="s">
        <v>16</v>
      </c>
      <c r="H365" s="177"/>
      <c r="I365" s="38" t="s">
        <v>16</v>
      </c>
      <c r="J365" s="39">
        <f>SUM(J366:J395)</f>
        <v>0</v>
      </c>
      <c r="K365" s="178">
        <f>SUM(K366:L395)</f>
        <v>0</v>
      </c>
      <c r="L365" s="179"/>
      <c r="M365" s="178">
        <f t="shared" ref="M365" si="78">SUM(M366:N395)</f>
        <v>0</v>
      </c>
      <c r="N365" s="179"/>
      <c r="O365" s="178">
        <f t="shared" ref="O365" si="79">SUM(O366:P395)</f>
        <v>0</v>
      </c>
      <c r="P365" s="179"/>
    </row>
    <row r="366" spans="1:16" s="53" customFormat="1" hidden="1" x14ac:dyDescent="0.25">
      <c r="A366" s="166" t="s">
        <v>106</v>
      </c>
      <c r="B366" s="167"/>
      <c r="C366" s="167"/>
      <c r="D366" s="168"/>
      <c r="E366" s="54"/>
      <c r="F366" s="42">
        <v>222000</v>
      </c>
      <c r="G366" s="169" t="s">
        <v>16</v>
      </c>
      <c r="H366" s="169"/>
      <c r="I366" s="44" t="s">
        <v>16</v>
      </c>
      <c r="J366" s="45"/>
      <c r="K366" s="170"/>
      <c r="L366" s="171"/>
      <c r="M366" s="172"/>
      <c r="N366" s="173"/>
      <c r="O366" s="172"/>
      <c r="P366" s="173"/>
    </row>
    <row r="367" spans="1:16" s="53" customFormat="1" hidden="1" x14ac:dyDescent="0.25">
      <c r="A367" s="166" t="s">
        <v>107</v>
      </c>
      <c r="B367" s="167"/>
      <c r="C367" s="167"/>
      <c r="D367" s="168"/>
      <c r="E367" s="54"/>
      <c r="F367" s="42">
        <v>222100</v>
      </c>
      <c r="G367" s="169" t="s">
        <v>16</v>
      </c>
      <c r="H367" s="169"/>
      <c r="I367" s="44" t="s">
        <v>16</v>
      </c>
      <c r="J367" s="45"/>
      <c r="K367" s="170"/>
      <c r="L367" s="171"/>
      <c r="M367" s="172"/>
      <c r="N367" s="173"/>
      <c r="O367" s="172"/>
      <c r="P367" s="173"/>
    </row>
    <row r="368" spans="1:16" s="53" customFormat="1" hidden="1" x14ac:dyDescent="0.25">
      <c r="A368" s="166" t="s">
        <v>108</v>
      </c>
      <c r="B368" s="167"/>
      <c r="C368" s="167"/>
      <c r="D368" s="168"/>
      <c r="E368" s="54"/>
      <c r="F368" s="42">
        <v>222110</v>
      </c>
      <c r="G368" s="169" t="s">
        <v>16</v>
      </c>
      <c r="H368" s="169"/>
      <c r="I368" s="44" t="s">
        <v>16</v>
      </c>
      <c r="J368" s="45"/>
      <c r="K368" s="170"/>
      <c r="L368" s="171"/>
      <c r="M368" s="172"/>
      <c r="N368" s="173"/>
      <c r="O368" s="172"/>
      <c r="P368" s="173"/>
    </row>
    <row r="369" spans="1:16" s="53" customFormat="1" hidden="1" x14ac:dyDescent="0.25">
      <c r="A369" s="166" t="s">
        <v>109</v>
      </c>
      <c r="B369" s="167"/>
      <c r="C369" s="167"/>
      <c r="D369" s="168"/>
      <c r="E369" s="54"/>
      <c r="F369" s="42">
        <v>222120</v>
      </c>
      <c r="G369" s="169" t="s">
        <v>16</v>
      </c>
      <c r="H369" s="169"/>
      <c r="I369" s="44" t="s">
        <v>16</v>
      </c>
      <c r="J369" s="45"/>
      <c r="K369" s="170"/>
      <c r="L369" s="171"/>
      <c r="M369" s="172"/>
      <c r="N369" s="173"/>
      <c r="O369" s="172"/>
      <c r="P369" s="173"/>
    </row>
    <row r="370" spans="1:16" s="53" customFormat="1" hidden="1" x14ac:dyDescent="0.25">
      <c r="A370" s="166" t="s">
        <v>110</v>
      </c>
      <c r="B370" s="167"/>
      <c r="C370" s="167"/>
      <c r="D370" s="168"/>
      <c r="E370" s="54"/>
      <c r="F370" s="42">
        <v>222130</v>
      </c>
      <c r="G370" s="169" t="s">
        <v>16</v>
      </c>
      <c r="H370" s="169"/>
      <c r="I370" s="44" t="s">
        <v>16</v>
      </c>
      <c r="J370" s="45"/>
      <c r="K370" s="170"/>
      <c r="L370" s="171"/>
      <c r="M370" s="172"/>
      <c r="N370" s="173"/>
      <c r="O370" s="172"/>
      <c r="P370" s="173"/>
    </row>
    <row r="371" spans="1:16" s="53" customFormat="1" hidden="1" x14ac:dyDescent="0.25">
      <c r="A371" s="166" t="s">
        <v>111</v>
      </c>
      <c r="B371" s="167"/>
      <c r="C371" s="167"/>
      <c r="D371" s="168"/>
      <c r="E371" s="54"/>
      <c r="F371" s="42">
        <v>222140</v>
      </c>
      <c r="G371" s="169" t="s">
        <v>16</v>
      </c>
      <c r="H371" s="169"/>
      <c r="I371" s="44" t="s">
        <v>16</v>
      </c>
      <c r="J371" s="45"/>
      <c r="K371" s="170"/>
      <c r="L371" s="171"/>
      <c r="M371" s="172"/>
      <c r="N371" s="173"/>
      <c r="O371" s="172"/>
      <c r="P371" s="173"/>
    </row>
    <row r="372" spans="1:16" s="53" customFormat="1" hidden="1" x14ac:dyDescent="0.25">
      <c r="A372" s="166" t="s">
        <v>112</v>
      </c>
      <c r="B372" s="167"/>
      <c r="C372" s="167"/>
      <c r="D372" s="168"/>
      <c r="E372" s="54"/>
      <c r="F372" s="42">
        <v>222190</v>
      </c>
      <c r="G372" s="169" t="s">
        <v>16</v>
      </c>
      <c r="H372" s="169"/>
      <c r="I372" s="44" t="s">
        <v>16</v>
      </c>
      <c r="J372" s="45"/>
      <c r="K372" s="170"/>
      <c r="L372" s="171"/>
      <c r="M372" s="172"/>
      <c r="N372" s="173"/>
      <c r="O372" s="172"/>
      <c r="P372" s="173"/>
    </row>
    <row r="373" spans="1:16" s="53" customFormat="1" hidden="1" x14ac:dyDescent="0.25">
      <c r="A373" s="166" t="s">
        <v>113</v>
      </c>
      <c r="B373" s="167"/>
      <c r="C373" s="167"/>
      <c r="D373" s="168"/>
      <c r="E373" s="54"/>
      <c r="F373" s="42">
        <v>222200</v>
      </c>
      <c r="G373" s="169" t="s">
        <v>16</v>
      </c>
      <c r="H373" s="169"/>
      <c r="I373" s="44" t="s">
        <v>16</v>
      </c>
      <c r="J373" s="45"/>
      <c r="K373" s="170"/>
      <c r="L373" s="171"/>
      <c r="M373" s="172"/>
      <c r="N373" s="173"/>
      <c r="O373" s="172"/>
      <c r="P373" s="173"/>
    </row>
    <row r="374" spans="1:16" s="53" customFormat="1" hidden="1" x14ac:dyDescent="0.25">
      <c r="A374" s="166" t="s">
        <v>114</v>
      </c>
      <c r="B374" s="167"/>
      <c r="C374" s="167"/>
      <c r="D374" s="168"/>
      <c r="E374" s="54"/>
      <c r="F374" s="42">
        <v>222210</v>
      </c>
      <c r="G374" s="169" t="s">
        <v>16</v>
      </c>
      <c r="H374" s="169"/>
      <c r="I374" s="44" t="s">
        <v>16</v>
      </c>
      <c r="J374" s="45"/>
      <c r="K374" s="170"/>
      <c r="L374" s="171"/>
      <c r="M374" s="172"/>
      <c r="N374" s="173"/>
      <c r="O374" s="172"/>
      <c r="P374" s="173"/>
    </row>
    <row r="375" spans="1:16" s="53" customFormat="1" hidden="1" x14ac:dyDescent="0.25">
      <c r="A375" s="166" t="s">
        <v>115</v>
      </c>
      <c r="B375" s="167"/>
      <c r="C375" s="167"/>
      <c r="D375" s="168"/>
      <c r="E375" s="54"/>
      <c r="F375" s="42">
        <v>222220</v>
      </c>
      <c r="G375" s="169" t="s">
        <v>16</v>
      </c>
      <c r="H375" s="169"/>
      <c r="I375" s="44" t="s">
        <v>16</v>
      </c>
      <c r="J375" s="45"/>
      <c r="K375" s="170"/>
      <c r="L375" s="171"/>
      <c r="M375" s="172"/>
      <c r="N375" s="173"/>
      <c r="O375" s="172"/>
      <c r="P375" s="173"/>
    </row>
    <row r="376" spans="1:16" s="53" customFormat="1" hidden="1" x14ac:dyDescent="0.25">
      <c r="A376" s="166" t="s">
        <v>116</v>
      </c>
      <c r="B376" s="167"/>
      <c r="C376" s="167"/>
      <c r="D376" s="168"/>
      <c r="E376" s="54"/>
      <c r="F376" s="42">
        <v>222300</v>
      </c>
      <c r="G376" s="169" t="s">
        <v>16</v>
      </c>
      <c r="H376" s="169"/>
      <c r="I376" s="44" t="s">
        <v>16</v>
      </c>
      <c r="J376" s="45"/>
      <c r="K376" s="170"/>
      <c r="L376" s="171"/>
      <c r="M376" s="172"/>
      <c r="N376" s="173"/>
      <c r="O376" s="172"/>
      <c r="P376" s="173"/>
    </row>
    <row r="377" spans="1:16" s="53" customFormat="1" hidden="1" x14ac:dyDescent="0.25">
      <c r="A377" s="166" t="s">
        <v>117</v>
      </c>
      <c r="B377" s="167"/>
      <c r="C377" s="167"/>
      <c r="D377" s="168"/>
      <c r="E377" s="54"/>
      <c r="F377" s="42">
        <v>222400</v>
      </c>
      <c r="G377" s="169" t="s">
        <v>16</v>
      </c>
      <c r="H377" s="169"/>
      <c r="I377" s="44" t="s">
        <v>16</v>
      </c>
      <c r="J377" s="45"/>
      <c r="K377" s="170"/>
      <c r="L377" s="171"/>
      <c r="M377" s="172"/>
      <c r="N377" s="173"/>
      <c r="O377" s="172"/>
      <c r="P377" s="173"/>
    </row>
    <row r="378" spans="1:16" s="53" customFormat="1" hidden="1" x14ac:dyDescent="0.25">
      <c r="A378" s="166" t="s">
        <v>118</v>
      </c>
      <c r="B378" s="167"/>
      <c r="C378" s="167"/>
      <c r="D378" s="168"/>
      <c r="E378" s="54"/>
      <c r="F378" s="42">
        <v>222500</v>
      </c>
      <c r="G378" s="169" t="s">
        <v>16</v>
      </c>
      <c r="H378" s="169"/>
      <c r="I378" s="44" t="s">
        <v>16</v>
      </c>
      <c r="J378" s="45"/>
      <c r="K378" s="170"/>
      <c r="L378" s="171"/>
      <c r="M378" s="172"/>
      <c r="N378" s="173"/>
      <c r="O378" s="172"/>
      <c r="P378" s="173"/>
    </row>
    <row r="379" spans="1:16" s="53" customFormat="1" hidden="1" x14ac:dyDescent="0.25">
      <c r="A379" s="166" t="s">
        <v>119</v>
      </c>
      <c r="B379" s="167"/>
      <c r="C379" s="167"/>
      <c r="D379" s="168"/>
      <c r="E379" s="54"/>
      <c r="F379" s="42">
        <v>222600</v>
      </c>
      <c r="G379" s="169" t="s">
        <v>16</v>
      </c>
      <c r="H379" s="169"/>
      <c r="I379" s="44" t="s">
        <v>16</v>
      </c>
      <c r="J379" s="45"/>
      <c r="K379" s="170"/>
      <c r="L379" s="171"/>
      <c r="M379" s="172"/>
      <c r="N379" s="173"/>
      <c r="O379" s="172"/>
      <c r="P379" s="173"/>
    </row>
    <row r="380" spans="1:16" s="53" customFormat="1" hidden="1" x14ac:dyDescent="0.25">
      <c r="A380" s="166" t="s">
        <v>120</v>
      </c>
      <c r="B380" s="167"/>
      <c r="C380" s="167"/>
      <c r="D380" s="168"/>
      <c r="E380" s="54"/>
      <c r="F380" s="42">
        <v>222700</v>
      </c>
      <c r="G380" s="169" t="s">
        <v>16</v>
      </c>
      <c r="H380" s="169"/>
      <c r="I380" s="44" t="s">
        <v>16</v>
      </c>
      <c r="J380" s="45"/>
      <c r="K380" s="170"/>
      <c r="L380" s="171"/>
      <c r="M380" s="172"/>
      <c r="N380" s="173"/>
      <c r="O380" s="172"/>
      <c r="P380" s="173"/>
    </row>
    <row r="381" spans="1:16" s="53" customFormat="1" hidden="1" x14ac:dyDescent="0.25">
      <c r="A381" s="166" t="s">
        <v>121</v>
      </c>
      <c r="B381" s="167"/>
      <c r="C381" s="167"/>
      <c r="D381" s="168"/>
      <c r="E381" s="54"/>
      <c r="F381" s="42">
        <v>222710</v>
      </c>
      <c r="G381" s="169" t="s">
        <v>16</v>
      </c>
      <c r="H381" s="169"/>
      <c r="I381" s="44" t="s">
        <v>16</v>
      </c>
      <c r="J381" s="45"/>
      <c r="K381" s="170"/>
      <c r="L381" s="171"/>
      <c r="M381" s="172"/>
      <c r="N381" s="173"/>
      <c r="O381" s="172"/>
      <c r="P381" s="173"/>
    </row>
    <row r="382" spans="1:16" s="53" customFormat="1" hidden="1" x14ac:dyDescent="0.25">
      <c r="A382" s="166" t="s">
        <v>122</v>
      </c>
      <c r="B382" s="167"/>
      <c r="C382" s="167"/>
      <c r="D382" s="168"/>
      <c r="E382" s="54"/>
      <c r="F382" s="42">
        <v>222720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222800</v>
      </c>
      <c r="G383" s="169" t="s">
        <v>16</v>
      </c>
      <c r="H383" s="169"/>
      <c r="I383" s="44" t="s">
        <v>16</v>
      </c>
      <c r="J383" s="45"/>
      <c r="K383" s="170"/>
      <c r="L383" s="171"/>
      <c r="M383" s="172"/>
      <c r="N383" s="173"/>
      <c r="O383" s="172"/>
      <c r="P383" s="173"/>
    </row>
    <row r="384" spans="1:16" s="53" customFormat="1" hidden="1" x14ac:dyDescent="0.25">
      <c r="A384" s="166" t="s">
        <v>123</v>
      </c>
      <c r="B384" s="167"/>
      <c r="C384" s="167"/>
      <c r="D384" s="168"/>
      <c r="E384" s="54"/>
      <c r="F384" s="42">
        <v>222810</v>
      </c>
      <c r="G384" s="169" t="s">
        <v>16</v>
      </c>
      <c r="H384" s="169"/>
      <c r="I384" s="44" t="s">
        <v>16</v>
      </c>
      <c r="J384" s="45"/>
      <c r="K384" s="170"/>
      <c r="L384" s="171"/>
      <c r="M384" s="172"/>
      <c r="N384" s="173"/>
      <c r="O384" s="172"/>
      <c r="P384" s="173"/>
    </row>
    <row r="385" spans="1:16" s="53" customFormat="1" hidden="1" x14ac:dyDescent="0.25">
      <c r="A385" s="166" t="s">
        <v>124</v>
      </c>
      <c r="B385" s="167"/>
      <c r="C385" s="167"/>
      <c r="D385" s="168"/>
      <c r="E385" s="54"/>
      <c r="F385" s="42">
        <v>222820</v>
      </c>
      <c r="G385" s="169" t="s">
        <v>16</v>
      </c>
      <c r="H385" s="169"/>
      <c r="I385" s="44" t="s">
        <v>16</v>
      </c>
      <c r="J385" s="45"/>
      <c r="K385" s="170"/>
      <c r="L385" s="171"/>
      <c r="M385" s="172"/>
      <c r="N385" s="173"/>
      <c r="O385" s="172"/>
      <c r="P385" s="173"/>
    </row>
    <row r="386" spans="1:16" s="53" customFormat="1" hidden="1" x14ac:dyDescent="0.25">
      <c r="A386" s="166" t="s">
        <v>125</v>
      </c>
      <c r="B386" s="167"/>
      <c r="C386" s="167"/>
      <c r="D386" s="168"/>
      <c r="E386" s="54"/>
      <c r="F386" s="42">
        <v>222900</v>
      </c>
      <c r="G386" s="169" t="s">
        <v>16</v>
      </c>
      <c r="H386" s="169"/>
      <c r="I386" s="44" t="s">
        <v>16</v>
      </c>
      <c r="J386" s="45"/>
      <c r="K386" s="170"/>
      <c r="L386" s="171"/>
      <c r="M386" s="172"/>
      <c r="N386" s="173"/>
      <c r="O386" s="172"/>
      <c r="P386" s="173"/>
    </row>
    <row r="387" spans="1:16" s="53" customFormat="1" hidden="1" x14ac:dyDescent="0.25">
      <c r="A387" s="166" t="s">
        <v>126</v>
      </c>
      <c r="B387" s="167"/>
      <c r="C387" s="167"/>
      <c r="D387" s="168"/>
      <c r="E387" s="54"/>
      <c r="F387" s="42">
        <v>222910</v>
      </c>
      <c r="G387" s="169" t="s">
        <v>16</v>
      </c>
      <c r="H387" s="169"/>
      <c r="I387" s="44" t="s">
        <v>16</v>
      </c>
      <c r="J387" s="45"/>
      <c r="K387" s="170"/>
      <c r="L387" s="171"/>
      <c r="M387" s="172"/>
      <c r="N387" s="173"/>
      <c r="O387" s="172"/>
      <c r="P387" s="173"/>
    </row>
    <row r="388" spans="1:16" s="53" customFormat="1" hidden="1" x14ac:dyDescent="0.25">
      <c r="A388" s="166" t="s">
        <v>127</v>
      </c>
      <c r="B388" s="167"/>
      <c r="C388" s="167"/>
      <c r="D388" s="168"/>
      <c r="E388" s="54"/>
      <c r="F388" s="42">
        <v>222920</v>
      </c>
      <c r="G388" s="169" t="s">
        <v>16</v>
      </c>
      <c r="H388" s="169"/>
      <c r="I388" s="44" t="s">
        <v>16</v>
      </c>
      <c r="J388" s="45"/>
      <c r="K388" s="170"/>
      <c r="L388" s="171"/>
      <c r="M388" s="172"/>
      <c r="N388" s="173"/>
      <c r="O388" s="172"/>
      <c r="P388" s="173"/>
    </row>
    <row r="389" spans="1:16" s="53" customFormat="1" hidden="1" x14ac:dyDescent="0.25">
      <c r="A389" s="166" t="s">
        <v>128</v>
      </c>
      <c r="B389" s="167"/>
      <c r="C389" s="167"/>
      <c r="D389" s="168"/>
      <c r="E389" s="54"/>
      <c r="F389" s="42">
        <v>222930</v>
      </c>
      <c r="G389" s="169" t="s">
        <v>16</v>
      </c>
      <c r="H389" s="169"/>
      <c r="I389" s="44" t="s">
        <v>16</v>
      </c>
      <c r="J389" s="45"/>
      <c r="K389" s="170"/>
      <c r="L389" s="171"/>
      <c r="M389" s="172"/>
      <c r="N389" s="173"/>
      <c r="O389" s="172"/>
      <c r="P389" s="173"/>
    </row>
    <row r="390" spans="1:16" s="53" customFormat="1" hidden="1" x14ac:dyDescent="0.25">
      <c r="A390" s="166" t="s">
        <v>129</v>
      </c>
      <c r="B390" s="167"/>
      <c r="C390" s="167"/>
      <c r="D390" s="168"/>
      <c r="E390" s="54"/>
      <c r="F390" s="42">
        <v>222940</v>
      </c>
      <c r="G390" s="169" t="s">
        <v>16</v>
      </c>
      <c r="H390" s="169"/>
      <c r="I390" s="44" t="s">
        <v>16</v>
      </c>
      <c r="J390" s="45"/>
      <c r="K390" s="170"/>
      <c r="L390" s="171"/>
      <c r="M390" s="172"/>
      <c r="N390" s="173"/>
      <c r="O390" s="172"/>
      <c r="P390" s="173"/>
    </row>
    <row r="391" spans="1:16" s="53" customFormat="1" hidden="1" x14ac:dyDescent="0.25">
      <c r="A391" s="166" t="s">
        <v>130</v>
      </c>
      <c r="B391" s="167"/>
      <c r="C391" s="167"/>
      <c r="D391" s="168"/>
      <c r="E391" s="54" t="s">
        <v>55</v>
      </c>
      <c r="F391" s="42">
        <v>222950</v>
      </c>
      <c r="G391" s="169" t="s">
        <v>16</v>
      </c>
      <c r="H391" s="169"/>
      <c r="I391" s="44" t="s">
        <v>16</v>
      </c>
      <c r="J391" s="45"/>
      <c r="K391" s="170"/>
      <c r="L391" s="171"/>
      <c r="M391" s="172"/>
      <c r="N391" s="173"/>
      <c r="O391" s="172"/>
      <c r="P391" s="173"/>
    </row>
    <row r="392" spans="1:16" s="53" customFormat="1" hidden="1" x14ac:dyDescent="0.25">
      <c r="A392" s="166" t="s">
        <v>131</v>
      </c>
      <c r="B392" s="167"/>
      <c r="C392" s="167"/>
      <c r="D392" s="168"/>
      <c r="E392" s="54" t="s">
        <v>55</v>
      </c>
      <c r="F392" s="42">
        <v>222960</v>
      </c>
      <c r="G392" s="169" t="s">
        <v>16</v>
      </c>
      <c r="H392" s="169"/>
      <c r="I392" s="44" t="s">
        <v>16</v>
      </c>
      <c r="J392" s="45"/>
      <c r="K392" s="170"/>
      <c r="L392" s="171"/>
      <c r="M392" s="172"/>
      <c r="N392" s="173"/>
      <c r="O392" s="172"/>
      <c r="P392" s="173"/>
    </row>
    <row r="393" spans="1:16" s="53" customFormat="1" hidden="1" x14ac:dyDescent="0.25">
      <c r="A393" s="166" t="s">
        <v>132</v>
      </c>
      <c r="B393" s="167"/>
      <c r="C393" s="167"/>
      <c r="D393" s="168"/>
      <c r="E393" s="54" t="s">
        <v>55</v>
      </c>
      <c r="F393" s="42">
        <v>222970</v>
      </c>
      <c r="G393" s="169" t="s">
        <v>16</v>
      </c>
      <c r="H393" s="169"/>
      <c r="I393" s="44" t="s">
        <v>16</v>
      </c>
      <c r="J393" s="45"/>
      <c r="K393" s="170"/>
      <c r="L393" s="171"/>
      <c r="M393" s="172"/>
      <c r="N393" s="173"/>
      <c r="O393" s="172"/>
      <c r="P393" s="173"/>
    </row>
    <row r="394" spans="1:16" s="53" customFormat="1" hidden="1" x14ac:dyDescent="0.25">
      <c r="A394" s="166" t="s">
        <v>133</v>
      </c>
      <c r="B394" s="167"/>
      <c r="C394" s="167"/>
      <c r="D394" s="168"/>
      <c r="E394" s="54" t="s">
        <v>55</v>
      </c>
      <c r="F394" s="42">
        <v>222980</v>
      </c>
      <c r="G394" s="169" t="s">
        <v>16</v>
      </c>
      <c r="H394" s="169"/>
      <c r="I394" s="44" t="s">
        <v>16</v>
      </c>
      <c r="J394" s="45"/>
      <c r="K394" s="170"/>
      <c r="L394" s="171"/>
      <c r="M394" s="172"/>
      <c r="N394" s="173"/>
      <c r="O394" s="172"/>
      <c r="P394" s="173"/>
    </row>
    <row r="395" spans="1:16" s="53" customFormat="1" hidden="1" x14ac:dyDescent="0.25">
      <c r="A395" s="166" t="s">
        <v>134</v>
      </c>
      <c r="B395" s="167"/>
      <c r="C395" s="167"/>
      <c r="D395" s="168"/>
      <c r="E395" s="54"/>
      <c r="F395" s="42">
        <v>222990</v>
      </c>
      <c r="G395" s="169" t="s">
        <v>16</v>
      </c>
      <c r="H395" s="169"/>
      <c r="I395" s="44" t="s">
        <v>16</v>
      </c>
      <c r="J395" s="45"/>
      <c r="K395" s="170"/>
      <c r="L395" s="171"/>
      <c r="M395" s="172"/>
      <c r="N395" s="173"/>
      <c r="O395" s="172"/>
      <c r="P395" s="173"/>
    </row>
    <row r="396" spans="1:16" s="53" customFormat="1" hidden="1" x14ac:dyDescent="0.25">
      <c r="A396" s="174" t="s">
        <v>135</v>
      </c>
      <c r="B396" s="175"/>
      <c r="C396" s="175"/>
      <c r="D396" s="176"/>
      <c r="E396" s="36"/>
      <c r="F396" s="37">
        <v>270000</v>
      </c>
      <c r="G396" s="177" t="s">
        <v>16</v>
      </c>
      <c r="H396" s="177"/>
      <c r="I396" s="38" t="s">
        <v>16</v>
      </c>
      <c r="J396" s="39">
        <f>SUM(J397:J398)</f>
        <v>0</v>
      </c>
      <c r="K396" s="178">
        <f>SUM(K397:L398)</f>
        <v>0</v>
      </c>
      <c r="L396" s="179"/>
      <c r="M396" s="178">
        <f t="shared" ref="M396" si="80">SUM(M397:N398)</f>
        <v>0</v>
      </c>
      <c r="N396" s="179"/>
      <c r="O396" s="178">
        <f t="shared" ref="O396" si="81">SUM(O397:P398)</f>
        <v>0</v>
      </c>
      <c r="P396" s="179"/>
    </row>
    <row r="397" spans="1:16" s="53" customFormat="1" hidden="1" x14ac:dyDescent="0.25">
      <c r="A397" s="166" t="s">
        <v>136</v>
      </c>
      <c r="B397" s="167"/>
      <c r="C397" s="167"/>
      <c r="D397" s="168"/>
      <c r="E397" s="54"/>
      <c r="F397" s="42">
        <v>271000</v>
      </c>
      <c r="G397" s="169" t="s">
        <v>16</v>
      </c>
      <c r="H397" s="169"/>
      <c r="I397" s="44" t="s">
        <v>16</v>
      </c>
      <c r="J397" s="45"/>
      <c r="K397" s="170"/>
      <c r="L397" s="171"/>
      <c r="M397" s="172"/>
      <c r="N397" s="173"/>
      <c r="O397" s="172"/>
      <c r="P397" s="173"/>
    </row>
    <row r="398" spans="1:16" s="53" customFormat="1" hidden="1" x14ac:dyDescent="0.25">
      <c r="A398" s="166" t="s">
        <v>137</v>
      </c>
      <c r="B398" s="167"/>
      <c r="C398" s="167"/>
      <c r="D398" s="168"/>
      <c r="E398" s="54"/>
      <c r="F398" s="49">
        <v>273500</v>
      </c>
      <c r="G398" s="169" t="s">
        <v>16</v>
      </c>
      <c r="H398" s="169"/>
      <c r="I398" s="44" t="s">
        <v>16</v>
      </c>
      <c r="J398" s="61"/>
      <c r="K398" s="170"/>
      <c r="L398" s="171"/>
      <c r="M398" s="172"/>
      <c r="N398" s="173"/>
      <c r="O398" s="172"/>
      <c r="P398" s="173"/>
    </row>
    <row r="399" spans="1:16" s="53" customFormat="1" hidden="1" x14ac:dyDescent="0.25">
      <c r="A399" s="174" t="s">
        <v>138</v>
      </c>
      <c r="B399" s="175"/>
      <c r="C399" s="175"/>
      <c r="D399" s="176"/>
      <c r="E399" s="36"/>
      <c r="F399" s="51">
        <v>280000</v>
      </c>
      <c r="G399" s="177" t="s">
        <v>16</v>
      </c>
      <c r="H399" s="177"/>
      <c r="I399" s="38" t="s">
        <v>16</v>
      </c>
      <c r="J399" s="62"/>
      <c r="K399" s="178"/>
      <c r="L399" s="179"/>
      <c r="M399" s="178"/>
      <c r="N399" s="179"/>
      <c r="O399" s="178"/>
      <c r="P399" s="179"/>
    </row>
    <row r="400" spans="1:16" s="53" customFormat="1" hidden="1" x14ac:dyDescent="0.25">
      <c r="A400" s="166" t="s">
        <v>139</v>
      </c>
      <c r="B400" s="167"/>
      <c r="C400" s="167"/>
      <c r="D400" s="168"/>
      <c r="E400" s="54"/>
      <c r="F400" s="42">
        <v>281000</v>
      </c>
      <c r="G400" s="169" t="s">
        <v>16</v>
      </c>
      <c r="H400" s="169"/>
      <c r="I400" s="44" t="s">
        <v>16</v>
      </c>
      <c r="J400" s="45"/>
      <c r="K400" s="170"/>
      <c r="L400" s="171"/>
      <c r="M400" s="172"/>
      <c r="N400" s="173"/>
      <c r="O400" s="172"/>
      <c r="P400" s="173"/>
    </row>
    <row r="401" spans="1:16" s="53" customFormat="1" hidden="1" x14ac:dyDescent="0.25">
      <c r="A401" s="166" t="s">
        <v>140</v>
      </c>
      <c r="B401" s="167"/>
      <c r="C401" s="167"/>
      <c r="D401" s="168"/>
      <c r="E401" s="54"/>
      <c r="F401" s="42">
        <v>281200</v>
      </c>
      <c r="G401" s="169" t="s">
        <v>16</v>
      </c>
      <c r="H401" s="169"/>
      <c r="I401" s="44" t="s">
        <v>16</v>
      </c>
      <c r="J401" s="45"/>
      <c r="K401" s="170"/>
      <c r="L401" s="171"/>
      <c r="M401" s="172"/>
      <c r="N401" s="173"/>
      <c r="O401" s="172"/>
      <c r="P401" s="173"/>
    </row>
    <row r="402" spans="1:16" s="53" customFormat="1" hidden="1" x14ac:dyDescent="0.25">
      <c r="A402" s="166" t="s">
        <v>141</v>
      </c>
      <c r="B402" s="167"/>
      <c r="C402" s="167"/>
      <c r="D402" s="168"/>
      <c r="E402" s="54"/>
      <c r="F402" s="42">
        <v>281210</v>
      </c>
      <c r="G402" s="169" t="s">
        <v>16</v>
      </c>
      <c r="H402" s="169"/>
      <c r="I402" s="44" t="s">
        <v>16</v>
      </c>
      <c r="J402" s="45"/>
      <c r="K402" s="170"/>
      <c r="L402" s="171"/>
      <c r="M402" s="172"/>
      <c r="N402" s="173"/>
      <c r="O402" s="172"/>
      <c r="P402" s="173"/>
    </row>
    <row r="403" spans="1:16" s="53" customFormat="1" hidden="1" x14ac:dyDescent="0.25">
      <c r="A403" s="166" t="s">
        <v>142</v>
      </c>
      <c r="B403" s="167"/>
      <c r="C403" s="167"/>
      <c r="D403" s="168"/>
      <c r="E403" s="54"/>
      <c r="F403" s="42">
        <v>281211</v>
      </c>
      <c r="G403" s="169" t="s">
        <v>16</v>
      </c>
      <c r="H403" s="169"/>
      <c r="I403" s="44" t="s">
        <v>16</v>
      </c>
      <c r="J403" s="45"/>
      <c r="K403" s="170"/>
      <c r="L403" s="171"/>
      <c r="M403" s="172"/>
      <c r="N403" s="173"/>
      <c r="O403" s="172"/>
      <c r="P403" s="173"/>
    </row>
    <row r="404" spans="1:16" s="53" customFormat="1" hidden="1" x14ac:dyDescent="0.25">
      <c r="A404" s="166" t="s">
        <v>143</v>
      </c>
      <c r="B404" s="167"/>
      <c r="C404" s="167"/>
      <c r="D404" s="168"/>
      <c r="E404" s="54"/>
      <c r="F404" s="42">
        <v>281212</v>
      </c>
      <c r="G404" s="169" t="s">
        <v>16</v>
      </c>
      <c r="H404" s="169"/>
      <c r="I404" s="44" t="s">
        <v>16</v>
      </c>
      <c r="J404" s="45"/>
      <c r="K404" s="170"/>
      <c r="L404" s="171"/>
      <c r="M404" s="172"/>
      <c r="N404" s="173"/>
      <c r="O404" s="172"/>
      <c r="P404" s="173"/>
    </row>
    <row r="405" spans="1:16" s="53" customFormat="1" hidden="1" x14ac:dyDescent="0.25">
      <c r="A405" s="166" t="s">
        <v>144</v>
      </c>
      <c r="B405" s="167"/>
      <c r="C405" s="167"/>
      <c r="D405" s="168"/>
      <c r="E405" s="54"/>
      <c r="F405" s="42">
        <v>281220</v>
      </c>
      <c r="G405" s="169" t="s">
        <v>16</v>
      </c>
      <c r="H405" s="169"/>
      <c r="I405" s="44" t="s">
        <v>16</v>
      </c>
      <c r="J405" s="45"/>
      <c r="K405" s="170"/>
      <c r="L405" s="171"/>
      <c r="M405" s="172"/>
      <c r="N405" s="173"/>
      <c r="O405" s="172"/>
      <c r="P405" s="173"/>
    </row>
    <row r="406" spans="1:16" s="53" customFormat="1" hidden="1" x14ac:dyDescent="0.25">
      <c r="A406" s="166" t="s">
        <v>145</v>
      </c>
      <c r="B406" s="167"/>
      <c r="C406" s="167"/>
      <c r="D406" s="168"/>
      <c r="E406" s="54"/>
      <c r="F406" s="42">
        <v>281221</v>
      </c>
      <c r="G406" s="169" t="s">
        <v>16</v>
      </c>
      <c r="H406" s="169"/>
      <c r="I406" s="44" t="s">
        <v>16</v>
      </c>
      <c r="J406" s="45"/>
      <c r="K406" s="170"/>
      <c r="L406" s="171"/>
      <c r="M406" s="172"/>
      <c r="N406" s="173"/>
      <c r="O406" s="172"/>
      <c r="P406" s="173"/>
    </row>
    <row r="407" spans="1:16" s="53" customFormat="1" hidden="1" x14ac:dyDescent="0.25">
      <c r="A407" s="166" t="s">
        <v>146</v>
      </c>
      <c r="B407" s="167"/>
      <c r="C407" s="167"/>
      <c r="D407" s="168"/>
      <c r="E407" s="54"/>
      <c r="F407" s="42">
        <v>281222</v>
      </c>
      <c r="G407" s="169" t="s">
        <v>16</v>
      </c>
      <c r="H407" s="169"/>
      <c r="I407" s="44" t="s">
        <v>16</v>
      </c>
      <c r="J407" s="45"/>
      <c r="K407" s="170"/>
      <c r="L407" s="171"/>
      <c r="M407" s="172"/>
      <c r="N407" s="173"/>
      <c r="O407" s="172"/>
      <c r="P407" s="173"/>
    </row>
    <row r="408" spans="1:16" s="53" customFormat="1" hidden="1" x14ac:dyDescent="0.25">
      <c r="A408" s="166" t="s">
        <v>147</v>
      </c>
      <c r="B408" s="167"/>
      <c r="C408" s="167"/>
      <c r="D408" s="168"/>
      <c r="E408" s="54"/>
      <c r="F408" s="42">
        <v>281230</v>
      </c>
      <c r="G408" s="169" t="s">
        <v>16</v>
      </c>
      <c r="H408" s="169"/>
      <c r="I408" s="44" t="s">
        <v>16</v>
      </c>
      <c r="J408" s="45"/>
      <c r="K408" s="170"/>
      <c r="L408" s="171"/>
      <c r="M408" s="172"/>
      <c r="N408" s="173"/>
      <c r="O408" s="172"/>
      <c r="P408" s="173"/>
    </row>
    <row r="409" spans="1:16" s="53" customFormat="1" hidden="1" x14ac:dyDescent="0.25">
      <c r="A409" s="166" t="s">
        <v>148</v>
      </c>
      <c r="B409" s="167"/>
      <c r="C409" s="167"/>
      <c r="D409" s="168"/>
      <c r="E409" s="54"/>
      <c r="F409" s="42">
        <v>281800</v>
      </c>
      <c r="G409" s="169" t="s">
        <v>16</v>
      </c>
      <c r="H409" s="169"/>
      <c r="I409" s="44" t="s">
        <v>16</v>
      </c>
      <c r="J409" s="45"/>
      <c r="K409" s="170"/>
      <c r="L409" s="171"/>
      <c r="M409" s="172"/>
      <c r="N409" s="173"/>
      <c r="O409" s="172"/>
      <c r="P409" s="173"/>
    </row>
    <row r="410" spans="1:16" s="53" customFormat="1" hidden="1" x14ac:dyDescent="0.25">
      <c r="A410" s="166" t="s">
        <v>149</v>
      </c>
      <c r="B410" s="167"/>
      <c r="C410" s="167"/>
      <c r="D410" s="168"/>
      <c r="E410" s="54"/>
      <c r="F410" s="42">
        <v>281900</v>
      </c>
      <c r="G410" s="169" t="s">
        <v>16</v>
      </c>
      <c r="H410" s="169"/>
      <c r="I410" s="44" t="s">
        <v>16</v>
      </c>
      <c r="J410" s="45"/>
      <c r="K410" s="170"/>
      <c r="L410" s="171"/>
      <c r="M410" s="172"/>
      <c r="N410" s="173"/>
      <c r="O410" s="172"/>
      <c r="P410" s="173"/>
    </row>
    <row r="411" spans="1:16" s="53" customFormat="1" hidden="1" x14ac:dyDescent="0.25">
      <c r="A411" s="166" t="s">
        <v>150</v>
      </c>
      <c r="B411" s="167"/>
      <c r="C411" s="167"/>
      <c r="D411" s="168"/>
      <c r="E411" s="54"/>
      <c r="F411" s="42">
        <v>282000</v>
      </c>
      <c r="G411" s="169" t="s">
        <v>16</v>
      </c>
      <c r="H411" s="169"/>
      <c r="I411" s="44" t="s">
        <v>16</v>
      </c>
      <c r="J411" s="45"/>
      <c r="K411" s="170"/>
      <c r="L411" s="171"/>
      <c r="M411" s="172"/>
      <c r="N411" s="173"/>
      <c r="O411" s="172"/>
      <c r="P411" s="173"/>
    </row>
    <row r="412" spans="1:16" s="53" customFormat="1" hidden="1" x14ac:dyDescent="0.25">
      <c r="A412" s="166" t="s">
        <v>151</v>
      </c>
      <c r="B412" s="167"/>
      <c r="C412" s="167"/>
      <c r="D412" s="168"/>
      <c r="E412" s="54"/>
      <c r="F412" s="42">
        <v>282100</v>
      </c>
      <c r="G412" s="169" t="s">
        <v>16</v>
      </c>
      <c r="H412" s="169"/>
      <c r="I412" s="44" t="s">
        <v>16</v>
      </c>
      <c r="J412" s="45"/>
      <c r="K412" s="170"/>
      <c r="L412" s="171"/>
      <c r="M412" s="172"/>
      <c r="N412" s="173"/>
      <c r="O412" s="172"/>
      <c r="P412" s="173"/>
    </row>
    <row r="413" spans="1:16" s="53" customFormat="1" hidden="1" x14ac:dyDescent="0.25">
      <c r="A413" s="174" t="s">
        <v>152</v>
      </c>
      <c r="B413" s="175"/>
      <c r="C413" s="175"/>
      <c r="D413" s="176"/>
      <c r="E413" s="36"/>
      <c r="F413" s="37">
        <v>290000</v>
      </c>
      <c r="G413" s="177" t="s">
        <v>16</v>
      </c>
      <c r="H413" s="177"/>
      <c r="I413" s="38" t="s">
        <v>16</v>
      </c>
      <c r="J413" s="39"/>
      <c r="K413" s="178"/>
      <c r="L413" s="179"/>
      <c r="M413" s="180"/>
      <c r="N413" s="181"/>
      <c r="O413" s="180"/>
      <c r="P413" s="181"/>
    </row>
    <row r="414" spans="1:16" s="53" customFormat="1" hidden="1" x14ac:dyDescent="0.25">
      <c r="A414" s="166" t="s">
        <v>153</v>
      </c>
      <c r="B414" s="167"/>
      <c r="C414" s="167"/>
      <c r="D414" s="168"/>
      <c r="E414" s="54"/>
      <c r="F414" s="42">
        <v>292220</v>
      </c>
      <c r="G414" s="169" t="s">
        <v>16</v>
      </c>
      <c r="H414" s="169"/>
      <c r="I414" s="44" t="s">
        <v>16</v>
      </c>
      <c r="J414" s="45"/>
      <c r="K414" s="170"/>
      <c r="L414" s="171"/>
      <c r="M414" s="172"/>
      <c r="N414" s="173"/>
      <c r="O414" s="172"/>
      <c r="P414" s="173"/>
    </row>
    <row r="415" spans="1:16" s="53" customFormat="1" hidden="1" x14ac:dyDescent="0.25">
      <c r="A415" s="166" t="s">
        <v>154</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155</v>
      </c>
      <c r="B416" s="167"/>
      <c r="C416" s="167"/>
      <c r="D416" s="168"/>
      <c r="E416" s="54"/>
      <c r="F416" s="42">
        <v>300000</v>
      </c>
      <c r="G416" s="169" t="s">
        <v>16</v>
      </c>
      <c r="H416" s="169"/>
      <c r="I416" s="44" t="s">
        <v>16</v>
      </c>
      <c r="J416" s="45"/>
      <c r="K416" s="170"/>
      <c r="L416" s="171"/>
      <c r="M416" s="172"/>
      <c r="N416" s="173"/>
      <c r="O416" s="172"/>
      <c r="P416" s="173"/>
    </row>
    <row r="417" spans="1:16" s="53" customFormat="1" hidden="1" x14ac:dyDescent="0.25">
      <c r="A417" s="166" t="s">
        <v>156</v>
      </c>
      <c r="B417" s="167"/>
      <c r="C417" s="167"/>
      <c r="D417" s="168"/>
      <c r="E417" s="54"/>
      <c r="F417" s="42">
        <v>319000</v>
      </c>
      <c r="G417" s="169" t="s">
        <v>16</v>
      </c>
      <c r="H417" s="169"/>
      <c r="I417" s="44" t="s">
        <v>16</v>
      </c>
      <c r="J417" s="45"/>
      <c r="K417" s="170"/>
      <c r="L417" s="171"/>
      <c r="M417" s="172"/>
      <c r="N417" s="173"/>
      <c r="O417" s="172"/>
      <c r="P417" s="173"/>
    </row>
    <row r="418" spans="1:16" s="53" customFormat="1" hidden="1" x14ac:dyDescent="0.25">
      <c r="A418" s="166" t="s">
        <v>157</v>
      </c>
      <c r="B418" s="167"/>
      <c r="C418" s="167"/>
      <c r="D418" s="168"/>
      <c r="E418" s="54"/>
      <c r="F418" s="42">
        <v>350000</v>
      </c>
      <c r="G418" s="169" t="s">
        <v>16</v>
      </c>
      <c r="H418" s="169"/>
      <c r="I418" s="44" t="s">
        <v>16</v>
      </c>
      <c r="J418" s="45"/>
      <c r="K418" s="170"/>
      <c r="L418" s="171"/>
      <c r="M418" s="172"/>
      <c r="N418" s="173"/>
      <c r="O418" s="172"/>
      <c r="P418" s="173"/>
    </row>
    <row r="419" spans="1:16" s="53" customFormat="1" hidden="1" x14ac:dyDescent="0.25">
      <c r="A419" s="174" t="s">
        <v>214</v>
      </c>
      <c r="B419" s="175"/>
      <c r="C419" s="175"/>
      <c r="D419" s="176"/>
      <c r="E419" s="36"/>
      <c r="F419" s="37">
        <v>310000</v>
      </c>
      <c r="G419" s="177" t="s">
        <v>16</v>
      </c>
      <c r="H419" s="177"/>
      <c r="I419" s="38" t="s">
        <v>16</v>
      </c>
      <c r="J419" s="39"/>
      <c r="K419" s="178"/>
      <c r="L419" s="179"/>
      <c r="M419" s="178"/>
      <c r="N419" s="179"/>
      <c r="O419" s="178"/>
      <c r="P419" s="179"/>
    </row>
    <row r="420" spans="1:16" s="53" customFormat="1" hidden="1" x14ac:dyDescent="0.25">
      <c r="A420" s="166" t="s">
        <v>159</v>
      </c>
      <c r="B420" s="167"/>
      <c r="C420" s="167"/>
      <c r="D420" s="168"/>
      <c r="E420" s="54"/>
      <c r="F420" s="42">
        <v>311000</v>
      </c>
      <c r="G420" s="169" t="s">
        <v>16</v>
      </c>
      <c r="H420" s="169"/>
      <c r="I420" s="44" t="s">
        <v>16</v>
      </c>
      <c r="J420" s="45"/>
      <c r="K420" s="170"/>
      <c r="L420" s="171"/>
      <c r="M420" s="172"/>
      <c r="N420" s="173"/>
      <c r="O420" s="172"/>
      <c r="P420" s="173"/>
    </row>
    <row r="421" spans="1:16" s="53" customFormat="1" hidden="1" x14ac:dyDescent="0.25">
      <c r="A421" s="166" t="s">
        <v>160</v>
      </c>
      <c r="B421" s="167"/>
      <c r="C421" s="167"/>
      <c r="D421" s="168"/>
      <c r="E421" s="54"/>
      <c r="F421" s="42">
        <v>311100</v>
      </c>
      <c r="G421" s="169" t="s">
        <v>16</v>
      </c>
      <c r="H421" s="169"/>
      <c r="I421" s="44" t="s">
        <v>16</v>
      </c>
      <c r="J421" s="45"/>
      <c r="K421" s="170"/>
      <c r="L421" s="171"/>
      <c r="M421" s="172"/>
      <c r="N421" s="173"/>
      <c r="O421" s="172"/>
      <c r="P421" s="173"/>
    </row>
    <row r="422" spans="1:16" s="53" customFormat="1" hidden="1" x14ac:dyDescent="0.25">
      <c r="A422" s="166" t="s">
        <v>161</v>
      </c>
      <c r="B422" s="167"/>
      <c r="C422" s="167"/>
      <c r="D422" s="168"/>
      <c r="E422" s="54"/>
      <c r="F422" s="42">
        <v>311110</v>
      </c>
      <c r="G422" s="169" t="s">
        <v>16</v>
      </c>
      <c r="H422" s="169"/>
      <c r="I422" s="44" t="s">
        <v>16</v>
      </c>
      <c r="J422" s="45"/>
      <c r="K422" s="170"/>
      <c r="L422" s="171"/>
      <c r="M422" s="172"/>
      <c r="N422" s="173"/>
      <c r="O422" s="172"/>
      <c r="P422" s="173"/>
    </row>
    <row r="423" spans="1:16" s="53" customFormat="1" hidden="1" x14ac:dyDescent="0.25">
      <c r="A423" s="166" t="s">
        <v>162</v>
      </c>
      <c r="B423" s="167"/>
      <c r="C423" s="167"/>
      <c r="D423" s="168"/>
      <c r="E423" s="54"/>
      <c r="F423" s="42">
        <v>311120</v>
      </c>
      <c r="G423" s="169" t="s">
        <v>16</v>
      </c>
      <c r="H423" s="169"/>
      <c r="I423" s="44" t="s">
        <v>16</v>
      </c>
      <c r="J423" s="45"/>
      <c r="K423" s="170"/>
      <c r="L423" s="171"/>
      <c r="M423" s="172"/>
      <c r="N423" s="173"/>
      <c r="O423" s="172"/>
      <c r="P423" s="173"/>
    </row>
    <row r="424" spans="1:16" s="53" customFormat="1" hidden="1" x14ac:dyDescent="0.25">
      <c r="A424" s="166" t="s">
        <v>163</v>
      </c>
      <c r="B424" s="167"/>
      <c r="C424" s="167"/>
      <c r="D424" s="168"/>
      <c r="E424" s="54"/>
      <c r="F424" s="42">
        <v>311210</v>
      </c>
      <c r="G424" s="169" t="s">
        <v>16</v>
      </c>
      <c r="H424" s="169"/>
      <c r="I424" s="44" t="s">
        <v>16</v>
      </c>
      <c r="J424" s="45"/>
      <c r="K424" s="170"/>
      <c r="L424" s="171"/>
      <c r="M424" s="172"/>
      <c r="N424" s="173"/>
      <c r="O424" s="172"/>
      <c r="P424" s="173"/>
    </row>
    <row r="425" spans="1:16" s="53" customFormat="1" hidden="1" x14ac:dyDescent="0.25">
      <c r="A425" s="166" t="s">
        <v>164</v>
      </c>
      <c r="B425" s="167"/>
      <c r="C425" s="167"/>
      <c r="D425" s="168"/>
      <c r="E425" s="54"/>
      <c r="F425" s="42">
        <v>312120</v>
      </c>
      <c r="G425" s="169" t="s">
        <v>16</v>
      </c>
      <c r="H425" s="169"/>
      <c r="I425" s="44" t="s">
        <v>16</v>
      </c>
      <c r="J425" s="45"/>
      <c r="K425" s="170"/>
      <c r="L425" s="171"/>
      <c r="M425" s="172"/>
      <c r="N425" s="173"/>
      <c r="O425" s="172"/>
      <c r="P425" s="173"/>
    </row>
    <row r="426" spans="1:16" s="53" customFormat="1" hidden="1" x14ac:dyDescent="0.25">
      <c r="A426" s="166" t="s">
        <v>165</v>
      </c>
      <c r="B426" s="167"/>
      <c r="C426" s="167"/>
      <c r="D426" s="168"/>
      <c r="E426" s="54"/>
      <c r="F426" s="42">
        <v>313000</v>
      </c>
      <c r="G426" s="169" t="s">
        <v>16</v>
      </c>
      <c r="H426" s="169"/>
      <c r="I426" s="44" t="s">
        <v>16</v>
      </c>
      <c r="J426" s="45"/>
      <c r="K426" s="170"/>
      <c r="L426" s="171"/>
      <c r="M426" s="172"/>
      <c r="N426" s="173"/>
      <c r="O426" s="172"/>
      <c r="P426" s="173"/>
    </row>
    <row r="427" spans="1:16" s="53" customFormat="1" hidden="1" x14ac:dyDescent="0.25">
      <c r="A427" s="166" t="s">
        <v>166</v>
      </c>
      <c r="B427" s="167"/>
      <c r="C427" s="167"/>
      <c r="D427" s="168"/>
      <c r="E427" s="54"/>
      <c r="F427" s="42">
        <v>313100</v>
      </c>
      <c r="G427" s="169" t="s">
        <v>16</v>
      </c>
      <c r="H427" s="169"/>
      <c r="I427" s="44" t="s">
        <v>16</v>
      </c>
      <c r="J427" s="45"/>
      <c r="K427" s="170"/>
      <c r="L427" s="171"/>
      <c r="M427" s="172"/>
      <c r="N427" s="173"/>
      <c r="O427" s="172"/>
      <c r="P427" s="173"/>
    </row>
    <row r="428" spans="1:16" s="53" customFormat="1" hidden="1" x14ac:dyDescent="0.25">
      <c r="A428" s="166" t="s">
        <v>167</v>
      </c>
      <c r="B428" s="167"/>
      <c r="C428" s="167"/>
      <c r="D428" s="168"/>
      <c r="E428" s="54"/>
      <c r="F428" s="42">
        <v>313110</v>
      </c>
      <c r="G428" s="169" t="s">
        <v>16</v>
      </c>
      <c r="H428" s="169"/>
      <c r="I428" s="44" t="s">
        <v>16</v>
      </c>
      <c r="J428" s="45"/>
      <c r="K428" s="170"/>
      <c r="L428" s="171"/>
      <c r="M428" s="172"/>
      <c r="N428" s="173"/>
      <c r="O428" s="172"/>
      <c r="P428" s="173"/>
    </row>
    <row r="429" spans="1:16" s="53" customFormat="1" hidden="1" x14ac:dyDescent="0.25">
      <c r="A429" s="166" t="s">
        <v>168</v>
      </c>
      <c r="B429" s="167"/>
      <c r="C429" s="167"/>
      <c r="D429" s="168"/>
      <c r="E429" s="54"/>
      <c r="F429" s="42">
        <v>313120</v>
      </c>
      <c r="G429" s="169" t="s">
        <v>16</v>
      </c>
      <c r="H429" s="169"/>
      <c r="I429" s="44" t="s">
        <v>16</v>
      </c>
      <c r="J429" s="45"/>
      <c r="K429" s="170"/>
      <c r="L429" s="171"/>
      <c r="M429" s="172"/>
      <c r="N429" s="173"/>
      <c r="O429" s="172"/>
      <c r="P429" s="173"/>
    </row>
    <row r="430" spans="1:16" s="53" customFormat="1" hidden="1" x14ac:dyDescent="0.25">
      <c r="A430" s="166" t="s">
        <v>169</v>
      </c>
      <c r="B430" s="167"/>
      <c r="C430" s="167"/>
      <c r="D430" s="168"/>
      <c r="E430" s="54"/>
      <c r="F430" s="42">
        <v>313200</v>
      </c>
      <c r="G430" s="169" t="s">
        <v>16</v>
      </c>
      <c r="H430" s="169"/>
      <c r="I430" s="44" t="s">
        <v>16</v>
      </c>
      <c r="J430" s="45"/>
      <c r="K430" s="170"/>
      <c r="L430" s="171"/>
      <c r="M430" s="172"/>
      <c r="N430" s="173"/>
      <c r="O430" s="172"/>
      <c r="P430" s="173"/>
    </row>
    <row r="431" spans="1:16" s="53" customFormat="1" hidden="1" x14ac:dyDescent="0.25">
      <c r="A431" s="166" t="s">
        <v>170</v>
      </c>
      <c r="B431" s="167"/>
      <c r="C431" s="167"/>
      <c r="D431" s="168"/>
      <c r="E431" s="54"/>
      <c r="F431" s="42">
        <v>313210</v>
      </c>
      <c r="G431" s="169" t="s">
        <v>16</v>
      </c>
      <c r="H431" s="169"/>
      <c r="I431" s="44" t="s">
        <v>16</v>
      </c>
      <c r="J431" s="45"/>
      <c r="K431" s="170"/>
      <c r="L431" s="171"/>
      <c r="M431" s="172"/>
      <c r="N431" s="173"/>
      <c r="O431" s="172"/>
      <c r="P431" s="173"/>
    </row>
    <row r="432" spans="1:16" s="53" customFormat="1" hidden="1" x14ac:dyDescent="0.25">
      <c r="A432" s="166" t="s">
        <v>171</v>
      </c>
      <c r="B432" s="167"/>
      <c r="C432" s="167"/>
      <c r="D432" s="168"/>
      <c r="E432" s="54"/>
      <c r="F432" s="42">
        <v>314000</v>
      </c>
      <c r="G432" s="169" t="s">
        <v>16</v>
      </c>
      <c r="H432" s="169"/>
      <c r="I432" s="44" t="s">
        <v>16</v>
      </c>
      <c r="J432" s="45"/>
      <c r="K432" s="170"/>
      <c r="L432" s="171"/>
      <c r="M432" s="172"/>
      <c r="N432" s="173"/>
      <c r="O432" s="172"/>
      <c r="P432" s="173"/>
    </row>
    <row r="433" spans="1:16" s="53" customFormat="1" hidden="1" x14ac:dyDescent="0.25">
      <c r="A433" s="166" t="s">
        <v>172</v>
      </c>
      <c r="B433" s="167"/>
      <c r="C433" s="167"/>
      <c r="D433" s="168"/>
      <c r="E433" s="54"/>
      <c r="F433" s="42">
        <v>314110</v>
      </c>
      <c r="G433" s="169" t="s">
        <v>16</v>
      </c>
      <c r="H433" s="169"/>
      <c r="I433" s="44" t="s">
        <v>16</v>
      </c>
      <c r="J433" s="45"/>
      <c r="K433" s="170"/>
      <c r="L433" s="171"/>
      <c r="M433" s="172"/>
      <c r="N433" s="173"/>
      <c r="O433" s="172"/>
      <c r="P433" s="173"/>
    </row>
    <row r="434" spans="1:16" s="53" customFormat="1" hidden="1" x14ac:dyDescent="0.25">
      <c r="A434" s="166" t="s">
        <v>173</v>
      </c>
      <c r="B434" s="167"/>
      <c r="C434" s="167"/>
      <c r="D434" s="168"/>
      <c r="E434" s="54"/>
      <c r="F434" s="42">
        <v>314120</v>
      </c>
      <c r="G434" s="169" t="s">
        <v>16</v>
      </c>
      <c r="H434" s="169"/>
      <c r="I434" s="44" t="s">
        <v>16</v>
      </c>
      <c r="J434" s="45"/>
      <c r="K434" s="170"/>
      <c r="L434" s="171"/>
      <c r="M434" s="172"/>
      <c r="N434" s="173"/>
      <c r="O434" s="172"/>
      <c r="P434" s="173"/>
    </row>
    <row r="435" spans="1:16" s="53" customFormat="1" hidden="1" x14ac:dyDescent="0.25">
      <c r="A435" s="166" t="s">
        <v>174</v>
      </c>
      <c r="B435" s="167"/>
      <c r="C435" s="167"/>
      <c r="D435" s="168"/>
      <c r="E435" s="54"/>
      <c r="F435" s="42">
        <v>314200</v>
      </c>
      <c r="G435" s="169" t="s">
        <v>16</v>
      </c>
      <c r="H435" s="169"/>
      <c r="I435" s="44" t="s">
        <v>16</v>
      </c>
      <c r="J435" s="45"/>
      <c r="K435" s="170"/>
      <c r="L435" s="171"/>
      <c r="M435" s="172"/>
      <c r="N435" s="173"/>
      <c r="O435" s="172"/>
      <c r="P435" s="173"/>
    </row>
    <row r="436" spans="1:16" s="53" customFormat="1" hidden="1" x14ac:dyDescent="0.25">
      <c r="A436" s="166" t="s">
        <v>175</v>
      </c>
      <c r="B436" s="167"/>
      <c r="C436" s="167"/>
      <c r="D436" s="168"/>
      <c r="E436" s="54"/>
      <c r="F436" s="42">
        <v>315000</v>
      </c>
      <c r="G436" s="169" t="s">
        <v>16</v>
      </c>
      <c r="H436" s="169"/>
      <c r="I436" s="44" t="s">
        <v>16</v>
      </c>
      <c r="J436" s="45"/>
      <c r="K436" s="170"/>
      <c r="L436" s="171"/>
      <c r="M436" s="172"/>
      <c r="N436" s="173"/>
      <c r="O436" s="172"/>
      <c r="P436" s="173"/>
    </row>
    <row r="437" spans="1:16" s="53" customFormat="1" hidden="1" x14ac:dyDescent="0.25">
      <c r="A437" s="166" t="s">
        <v>176</v>
      </c>
      <c r="B437" s="167"/>
      <c r="C437" s="167"/>
      <c r="D437" s="168"/>
      <c r="E437" s="54"/>
      <c r="F437" s="49">
        <v>315110</v>
      </c>
      <c r="G437" s="169" t="s">
        <v>16</v>
      </c>
      <c r="H437" s="169"/>
      <c r="I437" s="44" t="s">
        <v>16</v>
      </c>
      <c r="J437" s="61"/>
      <c r="K437" s="170"/>
      <c r="L437" s="171"/>
      <c r="M437" s="172"/>
      <c r="N437" s="173"/>
      <c r="O437" s="172"/>
      <c r="P437" s="173"/>
    </row>
    <row r="438" spans="1:16" s="53" customFormat="1" hidden="1" x14ac:dyDescent="0.25">
      <c r="A438" s="166" t="s">
        <v>177</v>
      </c>
      <c r="B438" s="167"/>
      <c r="C438" s="167"/>
      <c r="D438" s="168"/>
      <c r="E438" s="54"/>
      <c r="F438" s="49">
        <v>315120</v>
      </c>
      <c r="G438" s="169" t="s">
        <v>16</v>
      </c>
      <c r="H438" s="169"/>
      <c r="I438" s="44" t="s">
        <v>16</v>
      </c>
      <c r="J438" s="61"/>
      <c r="K438" s="170"/>
      <c r="L438" s="171"/>
      <c r="M438" s="172"/>
      <c r="N438" s="173"/>
      <c r="O438" s="172"/>
      <c r="P438" s="173"/>
    </row>
    <row r="439" spans="1:16" s="53" customFormat="1" hidden="1" x14ac:dyDescent="0.25">
      <c r="A439" s="166" t="s">
        <v>178</v>
      </c>
      <c r="B439" s="167"/>
      <c r="C439" s="167"/>
      <c r="D439" s="168"/>
      <c r="E439" s="54"/>
      <c r="F439" s="49">
        <v>316000</v>
      </c>
      <c r="G439" s="169" t="s">
        <v>16</v>
      </c>
      <c r="H439" s="169"/>
      <c r="I439" s="44" t="s">
        <v>16</v>
      </c>
      <c r="J439" s="61"/>
      <c r="K439" s="170"/>
      <c r="L439" s="171"/>
      <c r="M439" s="172"/>
      <c r="N439" s="173"/>
      <c r="O439" s="172"/>
      <c r="P439" s="173"/>
    </row>
    <row r="440" spans="1:16" s="53" customFormat="1" hidden="1" x14ac:dyDescent="0.25">
      <c r="A440" s="166" t="s">
        <v>179</v>
      </c>
      <c r="B440" s="167"/>
      <c r="C440" s="167"/>
      <c r="D440" s="168"/>
      <c r="E440" s="54"/>
      <c r="F440" s="42">
        <v>316110</v>
      </c>
      <c r="G440" s="169" t="s">
        <v>16</v>
      </c>
      <c r="H440" s="169"/>
      <c r="I440" s="44" t="s">
        <v>16</v>
      </c>
      <c r="J440" s="45"/>
      <c r="K440" s="170"/>
      <c r="L440" s="171"/>
      <c r="M440" s="172"/>
      <c r="N440" s="173"/>
      <c r="O440" s="172"/>
      <c r="P440" s="173"/>
    </row>
    <row r="441" spans="1:16" s="53" customFormat="1" hidden="1" x14ac:dyDescent="0.25">
      <c r="A441" s="166" t="s">
        <v>180</v>
      </c>
      <c r="B441" s="167"/>
      <c r="C441" s="167"/>
      <c r="D441" s="168"/>
      <c r="E441" s="54"/>
      <c r="F441" s="49">
        <v>316120</v>
      </c>
      <c r="G441" s="169" t="s">
        <v>16</v>
      </c>
      <c r="H441" s="169"/>
      <c r="I441" s="44" t="s">
        <v>16</v>
      </c>
      <c r="J441" s="61"/>
      <c r="K441" s="170"/>
      <c r="L441" s="171"/>
      <c r="M441" s="172"/>
      <c r="N441" s="173"/>
      <c r="O441" s="172"/>
      <c r="P441" s="173"/>
    </row>
    <row r="442" spans="1:16" s="53" customFormat="1" hidden="1" x14ac:dyDescent="0.25">
      <c r="A442" s="166" t="s">
        <v>181</v>
      </c>
      <c r="B442" s="167"/>
      <c r="C442" s="167"/>
      <c r="D442" s="168"/>
      <c r="E442" s="54"/>
      <c r="F442" s="42">
        <v>316210</v>
      </c>
      <c r="G442" s="169" t="s">
        <v>16</v>
      </c>
      <c r="H442" s="169"/>
      <c r="I442" s="44" t="s">
        <v>16</v>
      </c>
      <c r="J442" s="45"/>
      <c r="K442" s="170"/>
      <c r="L442" s="171"/>
      <c r="M442" s="172"/>
      <c r="N442" s="173"/>
      <c r="O442" s="172"/>
      <c r="P442" s="173"/>
    </row>
    <row r="443" spans="1:16" s="53" customFormat="1" hidden="1" x14ac:dyDescent="0.25">
      <c r="A443" s="166" t="s">
        <v>182</v>
      </c>
      <c r="B443" s="167"/>
      <c r="C443" s="167"/>
      <c r="D443" s="168"/>
      <c r="E443" s="54"/>
      <c r="F443" s="42">
        <v>317000</v>
      </c>
      <c r="G443" s="169" t="s">
        <v>16</v>
      </c>
      <c r="H443" s="169"/>
      <c r="I443" s="44" t="s">
        <v>16</v>
      </c>
      <c r="J443" s="45"/>
      <c r="K443" s="170"/>
      <c r="L443" s="171"/>
      <c r="M443" s="172"/>
      <c r="N443" s="173"/>
      <c r="O443" s="172"/>
      <c r="P443" s="173"/>
    </row>
    <row r="444" spans="1:16" s="53" customFormat="1" hidden="1" x14ac:dyDescent="0.25">
      <c r="A444" s="166" t="s">
        <v>183</v>
      </c>
      <c r="B444" s="167"/>
      <c r="C444" s="167"/>
      <c r="D444" s="168"/>
      <c r="E444" s="54"/>
      <c r="F444" s="42">
        <v>318000</v>
      </c>
      <c r="G444" s="169" t="s">
        <v>16</v>
      </c>
      <c r="H444" s="169"/>
      <c r="I444" s="44" t="s">
        <v>16</v>
      </c>
      <c r="J444" s="45"/>
      <c r="K444" s="170"/>
      <c r="L444" s="171"/>
      <c r="M444" s="172"/>
      <c r="N444" s="173"/>
      <c r="O444" s="172"/>
      <c r="P444" s="173"/>
    </row>
    <row r="445" spans="1:16" s="53" customFormat="1" hidden="1" x14ac:dyDescent="0.25">
      <c r="A445" s="166" t="s">
        <v>184</v>
      </c>
      <c r="B445" s="167"/>
      <c r="C445" s="167"/>
      <c r="D445" s="168"/>
      <c r="E445" s="54"/>
      <c r="F445" s="49">
        <v>318110</v>
      </c>
      <c r="G445" s="169" t="s">
        <v>16</v>
      </c>
      <c r="H445" s="169"/>
      <c r="I445" s="44" t="s">
        <v>16</v>
      </c>
      <c r="J445" s="61"/>
      <c r="K445" s="170"/>
      <c r="L445" s="171"/>
      <c r="M445" s="172"/>
      <c r="N445" s="173"/>
      <c r="O445" s="172"/>
      <c r="P445" s="173"/>
    </row>
    <row r="446" spans="1:16" s="53" customFormat="1" hidden="1" x14ac:dyDescent="0.25">
      <c r="A446" s="166" t="s">
        <v>185</v>
      </c>
      <c r="B446" s="167"/>
      <c r="C446" s="167"/>
      <c r="D446" s="168"/>
      <c r="E446" s="54"/>
      <c r="F446" s="42">
        <v>318120</v>
      </c>
      <c r="G446" s="169" t="s">
        <v>16</v>
      </c>
      <c r="H446" s="169"/>
      <c r="I446" s="44" t="s">
        <v>16</v>
      </c>
      <c r="J446" s="45"/>
      <c r="K446" s="170"/>
      <c r="L446" s="171"/>
      <c r="M446" s="172"/>
      <c r="N446" s="173"/>
      <c r="O446" s="172"/>
      <c r="P446" s="173"/>
    </row>
    <row r="447" spans="1:16" s="53" customFormat="1" hidden="1" x14ac:dyDescent="0.25">
      <c r="A447" s="166" t="s">
        <v>186</v>
      </c>
      <c r="B447" s="167"/>
      <c r="C447" s="167"/>
      <c r="D447" s="168"/>
      <c r="E447" s="54"/>
      <c r="F447" s="42">
        <v>319000</v>
      </c>
      <c r="G447" s="169" t="s">
        <v>16</v>
      </c>
      <c r="H447" s="169"/>
      <c r="I447" s="44" t="s">
        <v>16</v>
      </c>
      <c r="J447" s="45"/>
      <c r="K447" s="170"/>
      <c r="L447" s="171"/>
      <c r="M447" s="172"/>
      <c r="N447" s="173"/>
      <c r="O447" s="172"/>
      <c r="P447" s="173"/>
    </row>
    <row r="448" spans="1:16" s="53" customFormat="1" hidden="1" x14ac:dyDescent="0.25">
      <c r="A448" s="166" t="s">
        <v>187</v>
      </c>
      <c r="B448" s="167"/>
      <c r="C448" s="167"/>
      <c r="D448" s="168"/>
      <c r="E448" s="54"/>
      <c r="F448" s="42">
        <v>319100</v>
      </c>
      <c r="G448" s="169" t="s">
        <v>16</v>
      </c>
      <c r="H448" s="169"/>
      <c r="I448" s="44" t="s">
        <v>16</v>
      </c>
      <c r="J448" s="45"/>
      <c r="K448" s="170"/>
      <c r="L448" s="171"/>
      <c r="M448" s="172"/>
      <c r="N448" s="173"/>
      <c r="O448" s="172"/>
      <c r="P448" s="173"/>
    </row>
    <row r="449" spans="1:16" s="53" customFormat="1" hidden="1" x14ac:dyDescent="0.25">
      <c r="A449" s="166" t="s">
        <v>188</v>
      </c>
      <c r="B449" s="167"/>
      <c r="C449" s="167"/>
      <c r="D449" s="168"/>
      <c r="E449" s="54"/>
      <c r="F449" s="42">
        <v>319200</v>
      </c>
      <c r="G449" s="169" t="s">
        <v>16</v>
      </c>
      <c r="H449" s="169"/>
      <c r="I449" s="44" t="s">
        <v>16</v>
      </c>
      <c r="J449" s="45"/>
      <c r="K449" s="170"/>
      <c r="L449" s="171"/>
      <c r="M449" s="172"/>
      <c r="N449" s="173"/>
      <c r="O449" s="172"/>
      <c r="P449" s="173"/>
    </row>
    <row r="450" spans="1:16" s="53" customFormat="1" hidden="1" x14ac:dyDescent="0.25">
      <c r="A450" s="174" t="s">
        <v>189</v>
      </c>
      <c r="B450" s="175"/>
      <c r="C450" s="175"/>
      <c r="D450" s="176"/>
      <c r="E450" s="36"/>
      <c r="F450" s="51">
        <v>330000</v>
      </c>
      <c r="G450" s="177" t="s">
        <v>16</v>
      </c>
      <c r="H450" s="177"/>
      <c r="I450" s="38" t="s">
        <v>16</v>
      </c>
      <c r="J450" s="62">
        <f>SUM(J451:J470)</f>
        <v>0</v>
      </c>
      <c r="K450" s="178">
        <f>SUM(K451:L470)</f>
        <v>0</v>
      </c>
      <c r="L450" s="179"/>
      <c r="M450" s="178">
        <f t="shared" ref="M450" si="82">SUM(M451:N470)</f>
        <v>0</v>
      </c>
      <c r="N450" s="179"/>
      <c r="O450" s="178">
        <f t="shared" ref="O450" si="83">SUM(O451:P470)</f>
        <v>0</v>
      </c>
      <c r="P450" s="179"/>
    </row>
    <row r="451" spans="1:16" s="53" customFormat="1" hidden="1" x14ac:dyDescent="0.25">
      <c r="A451" s="166" t="s">
        <v>190</v>
      </c>
      <c r="B451" s="167"/>
      <c r="C451" s="167"/>
      <c r="D451" s="168"/>
      <c r="E451" s="54"/>
      <c r="F451" s="42">
        <v>331000</v>
      </c>
      <c r="G451" s="169" t="s">
        <v>16</v>
      </c>
      <c r="H451" s="169"/>
      <c r="I451" s="44" t="s">
        <v>16</v>
      </c>
      <c r="J451" s="45"/>
      <c r="K451" s="170"/>
      <c r="L451" s="171"/>
      <c r="M451" s="172"/>
      <c r="N451" s="173"/>
      <c r="O451" s="172"/>
      <c r="P451" s="173"/>
    </row>
    <row r="452" spans="1:16" s="53" customFormat="1" hidden="1" x14ac:dyDescent="0.25">
      <c r="A452" s="166" t="s">
        <v>191</v>
      </c>
      <c r="B452" s="167"/>
      <c r="C452" s="167"/>
      <c r="D452" s="168"/>
      <c r="E452" s="54"/>
      <c r="F452" s="42">
        <v>331110</v>
      </c>
      <c r="G452" s="169" t="s">
        <v>16</v>
      </c>
      <c r="H452" s="169"/>
      <c r="I452" s="44" t="s">
        <v>16</v>
      </c>
      <c r="J452" s="45"/>
      <c r="K452" s="170"/>
      <c r="L452" s="171"/>
      <c r="M452" s="172"/>
      <c r="N452" s="173"/>
      <c r="O452" s="172"/>
      <c r="P452" s="173"/>
    </row>
    <row r="453" spans="1:16" s="53" customFormat="1" hidden="1" x14ac:dyDescent="0.25">
      <c r="A453" s="166" t="s">
        <v>192</v>
      </c>
      <c r="B453" s="167"/>
      <c r="C453" s="167"/>
      <c r="D453" s="168"/>
      <c r="E453" s="54"/>
      <c r="F453" s="49">
        <v>331210</v>
      </c>
      <c r="G453" s="169" t="s">
        <v>16</v>
      </c>
      <c r="H453" s="169"/>
      <c r="I453" s="44" t="s">
        <v>16</v>
      </c>
      <c r="J453" s="61"/>
      <c r="K453" s="170"/>
      <c r="L453" s="171"/>
      <c r="M453" s="172"/>
      <c r="N453" s="173"/>
      <c r="O453" s="172"/>
      <c r="P453" s="173"/>
    </row>
    <row r="454" spans="1:16" s="53" customFormat="1" hidden="1" x14ac:dyDescent="0.25">
      <c r="A454" s="166" t="s">
        <v>193</v>
      </c>
      <c r="B454" s="167"/>
      <c r="C454" s="167"/>
      <c r="D454" s="168"/>
      <c r="E454" s="54"/>
      <c r="F454" s="49">
        <v>332000</v>
      </c>
      <c r="G454" s="169" t="s">
        <v>16</v>
      </c>
      <c r="H454" s="169"/>
      <c r="I454" s="44" t="s">
        <v>16</v>
      </c>
      <c r="J454" s="61"/>
      <c r="K454" s="170"/>
      <c r="L454" s="171"/>
      <c r="M454" s="172"/>
      <c r="N454" s="173"/>
      <c r="O454" s="172"/>
      <c r="P454" s="173"/>
    </row>
    <row r="455" spans="1:16" s="53" customFormat="1" hidden="1" x14ac:dyDescent="0.25">
      <c r="A455" s="166" t="s">
        <v>194</v>
      </c>
      <c r="B455" s="167"/>
      <c r="C455" s="167"/>
      <c r="D455" s="168"/>
      <c r="E455" s="54"/>
      <c r="F455" s="49">
        <v>332110</v>
      </c>
      <c r="G455" s="169" t="s">
        <v>16</v>
      </c>
      <c r="H455" s="169"/>
      <c r="I455" s="44" t="s">
        <v>16</v>
      </c>
      <c r="J455" s="61"/>
      <c r="K455" s="170"/>
      <c r="L455" s="171"/>
      <c r="M455" s="172"/>
      <c r="N455" s="173"/>
      <c r="O455" s="172"/>
      <c r="P455" s="173"/>
    </row>
    <row r="456" spans="1:16" s="53" customFormat="1" hidden="1" x14ac:dyDescent="0.25">
      <c r="A456" s="166" t="s">
        <v>195</v>
      </c>
      <c r="B456" s="167"/>
      <c r="C456" s="167"/>
      <c r="D456" s="168"/>
      <c r="E456" s="54"/>
      <c r="F456" s="42">
        <v>332210</v>
      </c>
      <c r="G456" s="169" t="s">
        <v>16</v>
      </c>
      <c r="H456" s="169"/>
      <c r="I456" s="44" t="s">
        <v>16</v>
      </c>
      <c r="J456" s="45"/>
      <c r="K456" s="170"/>
      <c r="L456" s="171"/>
      <c r="M456" s="172"/>
      <c r="N456" s="173"/>
      <c r="O456" s="172"/>
      <c r="P456" s="173"/>
    </row>
    <row r="457" spans="1:16" s="53" customFormat="1" hidden="1" x14ac:dyDescent="0.25">
      <c r="A457" s="166" t="s">
        <v>196</v>
      </c>
      <c r="B457" s="167"/>
      <c r="C457" s="167"/>
      <c r="D457" s="168"/>
      <c r="E457" s="54"/>
      <c r="F457" s="42">
        <v>333000</v>
      </c>
      <c r="G457" s="169" t="s">
        <v>16</v>
      </c>
      <c r="H457" s="169"/>
      <c r="I457" s="44" t="s">
        <v>16</v>
      </c>
      <c r="J457" s="45"/>
      <c r="K457" s="170"/>
      <c r="L457" s="171"/>
      <c r="M457" s="172"/>
      <c r="N457" s="173"/>
      <c r="O457" s="172"/>
      <c r="P457" s="173"/>
    </row>
    <row r="458" spans="1:16" s="53" customFormat="1" hidden="1" x14ac:dyDescent="0.25">
      <c r="A458" s="166" t="s">
        <v>197</v>
      </c>
      <c r="B458" s="167"/>
      <c r="C458" s="167"/>
      <c r="D458" s="168"/>
      <c r="E458" s="54"/>
      <c r="F458" s="42">
        <v>333100</v>
      </c>
      <c r="G458" s="169" t="s">
        <v>16</v>
      </c>
      <c r="H458" s="169"/>
      <c r="I458" s="44" t="s">
        <v>16</v>
      </c>
      <c r="J458" s="45"/>
      <c r="K458" s="170"/>
      <c r="L458" s="171"/>
      <c r="M458" s="172"/>
      <c r="N458" s="173"/>
      <c r="O458" s="172"/>
      <c r="P458" s="173"/>
    </row>
    <row r="459" spans="1:16" s="53" customFormat="1" hidden="1" x14ac:dyDescent="0.25">
      <c r="A459" s="166" t="s">
        <v>198</v>
      </c>
      <c r="B459" s="167"/>
      <c r="C459" s="167"/>
      <c r="D459" s="168"/>
      <c r="E459" s="54"/>
      <c r="F459" s="42">
        <v>333110</v>
      </c>
      <c r="G459" s="169" t="s">
        <v>16</v>
      </c>
      <c r="H459" s="169"/>
      <c r="I459" s="44" t="s">
        <v>16</v>
      </c>
      <c r="J459" s="45"/>
      <c r="K459" s="170"/>
      <c r="L459" s="171"/>
      <c r="M459" s="172"/>
      <c r="N459" s="173"/>
      <c r="O459" s="172"/>
      <c r="P459" s="173"/>
    </row>
    <row r="460" spans="1:16" s="53" customFormat="1" hidden="1" x14ac:dyDescent="0.25">
      <c r="A460" s="166" t="s">
        <v>199</v>
      </c>
      <c r="B460" s="167"/>
      <c r="C460" s="167"/>
      <c r="D460" s="168"/>
      <c r="E460" s="54"/>
      <c r="F460" s="42">
        <v>334000</v>
      </c>
      <c r="G460" s="169" t="s">
        <v>16</v>
      </c>
      <c r="H460" s="169"/>
      <c r="I460" s="44" t="s">
        <v>16</v>
      </c>
      <c r="J460" s="45"/>
      <c r="K460" s="170"/>
      <c r="L460" s="171"/>
      <c r="M460" s="172"/>
      <c r="N460" s="173"/>
      <c r="O460" s="172"/>
      <c r="P460" s="173"/>
    </row>
    <row r="461" spans="1:16" s="53" customFormat="1" hidden="1" x14ac:dyDescent="0.25">
      <c r="A461" s="166" t="s">
        <v>200</v>
      </c>
      <c r="B461" s="167"/>
      <c r="C461" s="167"/>
      <c r="D461" s="168"/>
      <c r="E461" s="54"/>
      <c r="F461" s="42">
        <v>334110</v>
      </c>
      <c r="G461" s="169" t="s">
        <v>16</v>
      </c>
      <c r="H461" s="169"/>
      <c r="I461" s="44" t="s">
        <v>16</v>
      </c>
      <c r="J461" s="45"/>
      <c r="K461" s="170"/>
      <c r="L461" s="171"/>
      <c r="M461" s="172"/>
      <c r="N461" s="173"/>
      <c r="O461" s="172"/>
      <c r="P461" s="173"/>
    </row>
    <row r="462" spans="1:16" s="53" customFormat="1" hidden="1" x14ac:dyDescent="0.25">
      <c r="A462" s="166" t="s">
        <v>201</v>
      </c>
      <c r="B462" s="167"/>
      <c r="C462" s="167"/>
      <c r="D462" s="168"/>
      <c r="E462" s="54"/>
      <c r="F462" s="42">
        <v>335000</v>
      </c>
      <c r="G462" s="169" t="s">
        <v>16</v>
      </c>
      <c r="H462" s="169"/>
      <c r="I462" s="44" t="s">
        <v>16</v>
      </c>
      <c r="J462" s="45"/>
      <c r="K462" s="170"/>
      <c r="L462" s="171"/>
      <c r="M462" s="172"/>
      <c r="N462" s="173"/>
      <c r="O462" s="172"/>
      <c r="P462" s="173"/>
    </row>
    <row r="463" spans="1:16" s="53" customFormat="1" hidden="1" x14ac:dyDescent="0.25">
      <c r="A463" s="166" t="s">
        <v>202</v>
      </c>
      <c r="B463" s="167"/>
      <c r="C463" s="167"/>
      <c r="D463" s="168"/>
      <c r="E463" s="54"/>
      <c r="F463" s="42">
        <v>335110</v>
      </c>
      <c r="G463" s="169" t="s">
        <v>16</v>
      </c>
      <c r="H463" s="169"/>
      <c r="I463" s="44" t="s">
        <v>16</v>
      </c>
      <c r="J463" s="45"/>
      <c r="K463" s="170"/>
      <c r="L463" s="171"/>
      <c r="M463" s="172"/>
      <c r="N463" s="173"/>
      <c r="O463" s="172"/>
      <c r="P463" s="173"/>
    </row>
    <row r="464" spans="1:16" s="53" customFormat="1" hidden="1" x14ac:dyDescent="0.25">
      <c r="A464" s="166" t="s">
        <v>203</v>
      </c>
      <c r="B464" s="167"/>
      <c r="C464" s="167"/>
      <c r="D464" s="168"/>
      <c r="E464" s="54"/>
      <c r="F464" s="42">
        <v>336000</v>
      </c>
      <c r="G464" s="169" t="s">
        <v>16</v>
      </c>
      <c r="H464" s="169"/>
      <c r="I464" s="44" t="s">
        <v>16</v>
      </c>
      <c r="J464" s="45"/>
      <c r="K464" s="170"/>
      <c r="L464" s="171"/>
      <c r="M464" s="172"/>
      <c r="N464" s="173"/>
      <c r="O464" s="172"/>
      <c r="P464" s="173"/>
    </row>
    <row r="465" spans="1:16" s="53" customFormat="1" hidden="1" x14ac:dyDescent="0.25">
      <c r="A465" s="166" t="s">
        <v>204</v>
      </c>
      <c r="B465" s="167"/>
      <c r="C465" s="167"/>
      <c r="D465" s="168"/>
      <c r="E465" s="54"/>
      <c r="F465" s="42">
        <v>336100</v>
      </c>
      <c r="G465" s="169" t="s">
        <v>16</v>
      </c>
      <c r="H465" s="169"/>
      <c r="I465" s="44" t="s">
        <v>16</v>
      </c>
      <c r="J465" s="45"/>
      <c r="K465" s="170"/>
      <c r="L465" s="171"/>
      <c r="M465" s="172"/>
      <c r="N465" s="173"/>
      <c r="O465" s="172"/>
      <c r="P465" s="173"/>
    </row>
    <row r="466" spans="1:16" s="53" customFormat="1" hidden="1" x14ac:dyDescent="0.25">
      <c r="A466" s="166" t="s">
        <v>205</v>
      </c>
      <c r="B466" s="167"/>
      <c r="C466" s="167"/>
      <c r="D466" s="168"/>
      <c r="E466" s="54"/>
      <c r="F466" s="42">
        <v>336110</v>
      </c>
      <c r="G466" s="169" t="s">
        <v>16</v>
      </c>
      <c r="H466" s="169"/>
      <c r="I466" s="44" t="s">
        <v>16</v>
      </c>
      <c r="J466" s="45"/>
      <c r="K466" s="170"/>
      <c r="L466" s="171"/>
      <c r="M466" s="172"/>
      <c r="N466" s="173"/>
      <c r="O466" s="172"/>
      <c r="P466" s="173"/>
    </row>
    <row r="467" spans="1:16" s="53" customFormat="1" hidden="1" x14ac:dyDescent="0.25">
      <c r="A467" s="166" t="s">
        <v>206</v>
      </c>
      <c r="B467" s="167"/>
      <c r="C467" s="167"/>
      <c r="D467" s="168"/>
      <c r="E467" s="54"/>
      <c r="F467" s="49">
        <v>337000</v>
      </c>
      <c r="G467" s="169" t="s">
        <v>16</v>
      </c>
      <c r="H467" s="169"/>
      <c r="I467" s="44" t="s">
        <v>16</v>
      </c>
      <c r="J467" s="61"/>
      <c r="K467" s="170"/>
      <c r="L467" s="171"/>
      <c r="M467" s="172"/>
      <c r="N467" s="173"/>
      <c r="O467" s="172"/>
      <c r="P467" s="173"/>
    </row>
    <row r="468" spans="1:16" s="53" customFormat="1" hidden="1" x14ac:dyDescent="0.25">
      <c r="A468" s="166" t="s">
        <v>207</v>
      </c>
      <c r="B468" s="167"/>
      <c r="C468" s="167"/>
      <c r="D468" s="168"/>
      <c r="E468" s="54"/>
      <c r="F468" s="42">
        <v>337110</v>
      </c>
      <c r="G468" s="169" t="s">
        <v>16</v>
      </c>
      <c r="H468" s="169"/>
      <c r="I468" s="44" t="s">
        <v>16</v>
      </c>
      <c r="J468" s="45"/>
      <c r="K468" s="170"/>
      <c r="L468" s="171"/>
      <c r="M468" s="172"/>
      <c r="N468" s="173"/>
      <c r="O468" s="172"/>
      <c r="P468" s="173"/>
    </row>
    <row r="469" spans="1:16" s="53" customFormat="1" hidden="1" x14ac:dyDescent="0.25">
      <c r="A469" s="166" t="s">
        <v>208</v>
      </c>
      <c r="B469" s="167"/>
      <c r="C469" s="167"/>
      <c r="D469" s="168"/>
      <c r="E469" s="54"/>
      <c r="F469" s="49">
        <v>338000</v>
      </c>
      <c r="G469" s="169" t="s">
        <v>16</v>
      </c>
      <c r="H469" s="169"/>
      <c r="I469" s="44" t="s">
        <v>16</v>
      </c>
      <c r="J469" s="61"/>
      <c r="K469" s="170"/>
      <c r="L469" s="171"/>
      <c r="M469" s="172"/>
      <c r="N469" s="173"/>
      <c r="O469" s="172"/>
      <c r="P469" s="173"/>
    </row>
    <row r="470" spans="1:16" s="53" customFormat="1" ht="4.5" hidden="1" customHeight="1" x14ac:dyDescent="0.25">
      <c r="A470" s="166" t="s">
        <v>209</v>
      </c>
      <c r="B470" s="167"/>
      <c r="C470" s="167"/>
      <c r="D470" s="168"/>
      <c r="E470" s="54"/>
      <c r="F470" s="42">
        <v>338110</v>
      </c>
      <c r="G470" s="169" t="s">
        <v>16</v>
      </c>
      <c r="H470" s="169"/>
      <c r="I470" s="44" t="s">
        <v>16</v>
      </c>
      <c r="J470" s="45"/>
      <c r="K470" s="170"/>
      <c r="L470" s="171"/>
      <c r="M470" s="172"/>
      <c r="N470" s="173"/>
      <c r="O470" s="172"/>
      <c r="P470" s="173"/>
    </row>
    <row r="471" spans="1:16" s="53" customFormat="1" hidden="1" x14ac:dyDescent="0.25">
      <c r="A471" s="55"/>
      <c r="B471" s="56"/>
      <c r="C471" s="56"/>
      <c r="D471" s="57"/>
      <c r="E471" s="47"/>
      <c r="F471" s="63"/>
      <c r="G471" s="161"/>
      <c r="H471" s="162"/>
      <c r="I471" s="44"/>
      <c r="J471" s="45"/>
      <c r="K471" s="64"/>
      <c r="L471" s="65"/>
      <c r="M471" s="66"/>
      <c r="N471" s="67"/>
      <c r="O471" s="66"/>
      <c r="P471" s="67"/>
    </row>
    <row r="472" spans="1:16" s="53" customFormat="1" hidden="1" x14ac:dyDescent="0.25">
      <c r="A472" s="163" t="s">
        <v>215</v>
      </c>
      <c r="B472" s="163"/>
      <c r="C472" s="163"/>
      <c r="D472" s="163"/>
      <c r="E472" s="163"/>
      <c r="F472" s="163"/>
      <c r="G472" s="163"/>
      <c r="H472" s="163"/>
      <c r="I472" s="163"/>
      <c r="J472" s="163"/>
      <c r="K472" s="163"/>
      <c r="L472" s="163"/>
      <c r="M472" s="163"/>
      <c r="N472" s="163"/>
      <c r="O472" s="163"/>
      <c r="P472" s="163"/>
    </row>
    <row r="473" spans="1:16" s="53" customFormat="1" ht="15.75" hidden="1" customHeight="1" x14ac:dyDescent="0.25">
      <c r="A473" s="164" t="s">
        <v>8</v>
      </c>
      <c r="B473" s="164"/>
      <c r="C473" s="164"/>
      <c r="D473" s="164"/>
      <c r="E473" s="164" t="s">
        <v>2</v>
      </c>
      <c r="F473" s="164"/>
      <c r="G473" s="164"/>
      <c r="H473" s="164"/>
      <c r="I473" s="165" t="s">
        <v>216</v>
      </c>
      <c r="J473" s="165" t="s">
        <v>217</v>
      </c>
      <c r="K473" s="165" t="s">
        <v>218</v>
      </c>
      <c r="L473" s="11">
        <v>2015</v>
      </c>
      <c r="M473" s="165" t="s">
        <v>219</v>
      </c>
      <c r="N473" s="6">
        <v>2016</v>
      </c>
      <c r="O473" s="6">
        <v>2017</v>
      </c>
      <c r="P473" s="6">
        <v>2018</v>
      </c>
    </row>
    <row r="474" spans="1:16" s="53" customFormat="1" ht="92.25" hidden="1" x14ac:dyDescent="0.25">
      <c r="A474" s="164"/>
      <c r="B474" s="164"/>
      <c r="C474" s="164"/>
      <c r="D474" s="164"/>
      <c r="E474" s="6" t="s">
        <v>220</v>
      </c>
      <c r="F474" s="6" t="s">
        <v>81</v>
      </c>
      <c r="G474" s="14" t="s">
        <v>13</v>
      </c>
      <c r="H474" s="9" t="s">
        <v>82</v>
      </c>
      <c r="I474" s="165"/>
      <c r="J474" s="165"/>
      <c r="K474" s="165"/>
      <c r="L474" s="68" t="s">
        <v>221</v>
      </c>
      <c r="M474" s="165"/>
      <c r="N474" s="69" t="s">
        <v>13</v>
      </c>
      <c r="O474" s="14" t="s">
        <v>14</v>
      </c>
      <c r="P474" s="14" t="s">
        <v>14</v>
      </c>
    </row>
    <row r="475" spans="1:16" s="53" customFormat="1" hidden="1" x14ac:dyDescent="0.25">
      <c r="A475" s="158">
        <v>1</v>
      </c>
      <c r="B475" s="159"/>
      <c r="C475" s="159"/>
      <c r="D475" s="160"/>
      <c r="E475" s="6">
        <v>2</v>
      </c>
      <c r="F475" s="6">
        <v>3</v>
      </c>
      <c r="G475" s="6">
        <v>4</v>
      </c>
      <c r="H475" s="6">
        <v>5</v>
      </c>
      <c r="I475" s="6">
        <v>6</v>
      </c>
      <c r="J475" s="6">
        <v>7</v>
      </c>
      <c r="K475" s="6">
        <v>8</v>
      </c>
      <c r="L475" s="6">
        <v>9</v>
      </c>
      <c r="M475" s="6" t="s">
        <v>222</v>
      </c>
      <c r="N475" s="6">
        <v>11</v>
      </c>
      <c r="O475" s="6">
        <v>12</v>
      </c>
      <c r="P475" s="6">
        <v>13</v>
      </c>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hidden="1" x14ac:dyDescent="0.25">
      <c r="A482" s="149"/>
      <c r="B482" s="150"/>
      <c r="C482" s="150"/>
      <c r="D482" s="151"/>
      <c r="E482" s="12"/>
      <c r="F482" s="12"/>
      <c r="G482" s="12"/>
      <c r="H482" s="12"/>
      <c r="I482" s="12"/>
      <c r="J482" s="12"/>
      <c r="K482" s="12"/>
      <c r="L482" s="12"/>
      <c r="M482" s="12"/>
      <c r="N482" s="12"/>
      <c r="O482" s="12"/>
      <c r="P482" s="12"/>
    </row>
    <row r="483" spans="1:16" s="53" customFormat="1" x14ac:dyDescent="0.25">
      <c r="A483" s="2"/>
      <c r="B483" s="2"/>
      <c r="C483" s="2"/>
      <c r="D483" s="2"/>
      <c r="E483" s="2"/>
      <c r="F483" s="2"/>
      <c r="G483" s="2"/>
      <c r="H483" s="2"/>
      <c r="I483" s="2"/>
      <c r="J483" s="2"/>
      <c r="K483" s="2"/>
      <c r="L483" s="2"/>
      <c r="M483" s="2"/>
      <c r="N483" s="2"/>
      <c r="O483" s="2"/>
      <c r="P483" s="2"/>
    </row>
    <row r="484" spans="1:16" s="53" customFormat="1" x14ac:dyDescent="0.25">
      <c r="A484" s="70"/>
      <c r="B484" s="70"/>
      <c r="C484" s="70"/>
      <c r="D484" s="70"/>
      <c r="E484" s="71"/>
      <c r="F484" s="72"/>
      <c r="G484" s="73"/>
      <c r="H484" s="73"/>
      <c r="I484" s="74"/>
      <c r="J484" s="75"/>
      <c r="K484" s="76"/>
      <c r="L484" s="76"/>
      <c r="M484" s="75"/>
      <c r="N484" s="75"/>
      <c r="O484" s="75"/>
      <c r="P484" s="77"/>
    </row>
    <row r="485" spans="1:16" s="53" customFormat="1" hidden="1" x14ac:dyDescent="0.25">
      <c r="A485" s="78"/>
      <c r="B485" s="79"/>
      <c r="C485" s="79"/>
      <c r="D485" s="79"/>
      <c r="E485" s="79" t="s">
        <v>223</v>
      </c>
      <c r="F485" s="79"/>
      <c r="G485" s="79"/>
      <c r="H485" s="80"/>
      <c r="I485" s="80"/>
      <c r="J485" s="80"/>
      <c r="K485" s="80"/>
      <c r="L485" s="79"/>
      <c r="M485" s="79"/>
      <c r="N485" s="152" t="s">
        <v>224</v>
      </c>
      <c r="O485" s="152"/>
      <c r="P485" s="153"/>
    </row>
    <row r="486" spans="1:16" s="53" customFormat="1" hidden="1" x14ac:dyDescent="0.25">
      <c r="A486" s="78"/>
      <c r="B486" s="79"/>
      <c r="C486" s="79"/>
      <c r="D486" s="79"/>
      <c r="E486" s="79"/>
      <c r="F486" s="79"/>
      <c r="G486" s="79"/>
      <c r="H486" s="79"/>
      <c r="I486" s="79"/>
      <c r="J486" s="79"/>
      <c r="K486" s="79"/>
      <c r="L486" s="79"/>
      <c r="M486" s="79"/>
      <c r="N486" s="81"/>
      <c r="O486" s="81"/>
      <c r="P486" s="82"/>
    </row>
    <row r="487" spans="1:16" s="53" customFormat="1" hidden="1" x14ac:dyDescent="0.25">
      <c r="A487" s="83"/>
      <c r="B487" s="7"/>
      <c r="C487" s="7"/>
      <c r="D487" s="7"/>
      <c r="E487" s="7"/>
      <c r="F487" s="7"/>
      <c r="G487" s="7"/>
      <c r="H487" s="7"/>
      <c r="I487" s="7"/>
      <c r="J487" s="7"/>
      <c r="K487" s="7"/>
      <c r="L487" s="7"/>
      <c r="M487" s="7"/>
      <c r="N487" s="7"/>
      <c r="O487" s="7"/>
      <c r="P487" s="84"/>
    </row>
    <row r="488" spans="1:16" s="53" customFormat="1" hidden="1" x14ac:dyDescent="0.25">
      <c r="A488" s="85"/>
      <c r="B488" s="86"/>
      <c r="C488" s="79" t="s">
        <v>225</v>
      </c>
      <c r="D488" s="86"/>
      <c r="E488" s="87"/>
      <c r="F488" s="86"/>
      <c r="G488" s="86"/>
      <c r="H488" s="88"/>
      <c r="I488" s="88"/>
      <c r="J488" s="88"/>
      <c r="K488" s="88"/>
      <c r="L488" s="86"/>
      <c r="M488" s="86"/>
      <c r="N488" s="152" t="s">
        <v>226</v>
      </c>
      <c r="O488" s="152"/>
      <c r="P488" s="153"/>
    </row>
    <row r="489" spans="1:16" s="89" customFormat="1" ht="24.6" hidden="1" customHeight="1" x14ac:dyDescent="0.25">
      <c r="A489" s="83"/>
      <c r="B489" s="7"/>
      <c r="C489" s="7"/>
      <c r="D489" s="7"/>
      <c r="E489" s="7"/>
      <c r="F489" s="7"/>
      <c r="G489" s="7"/>
      <c r="H489" s="7"/>
      <c r="I489" s="7"/>
      <c r="J489" s="7"/>
      <c r="K489" s="7"/>
      <c r="L489" s="7"/>
      <c r="M489" s="7"/>
      <c r="N489" s="7"/>
      <c r="O489" s="7"/>
      <c r="P489" s="84"/>
    </row>
    <row r="490" spans="1:16" ht="15.75" hidden="1" customHeight="1" x14ac:dyDescent="0.25">
      <c r="A490" s="154" t="s">
        <v>227</v>
      </c>
      <c r="B490" s="155"/>
      <c r="C490" s="155"/>
      <c r="D490" s="155"/>
      <c r="E490" s="155"/>
      <c r="F490" s="155"/>
      <c r="G490" s="155"/>
      <c r="H490" s="155"/>
      <c r="I490" s="155"/>
      <c r="J490" s="155"/>
      <c r="K490" s="155"/>
      <c r="L490" s="155"/>
      <c r="M490" s="155"/>
      <c r="N490" s="155"/>
      <c r="O490" s="155"/>
      <c r="P490" s="156"/>
    </row>
    <row r="491" spans="1:16" ht="38.450000000000003" customHeight="1" x14ac:dyDescent="0.25">
      <c r="A491" s="2"/>
      <c r="B491" s="2"/>
      <c r="C491" s="2"/>
      <c r="D491" s="2"/>
    </row>
    <row r="492" spans="1:16" x14ac:dyDescent="0.25">
      <c r="A492" s="157" t="s">
        <v>228</v>
      </c>
      <c r="B492" s="157"/>
      <c r="C492" s="157"/>
      <c r="D492" s="157"/>
      <c r="E492" s="157"/>
      <c r="F492" s="157"/>
      <c r="G492" s="157"/>
      <c r="H492" s="157"/>
      <c r="I492" s="157"/>
      <c r="J492" s="157"/>
      <c r="K492" s="157"/>
      <c r="L492" s="157"/>
      <c r="M492" s="157"/>
      <c r="N492" s="157"/>
      <c r="O492" s="157"/>
      <c r="P492" s="157"/>
    </row>
  </sheetData>
  <mergeCells count="2171">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3:A76"/>
    <mergeCell ref="C73:I73"/>
    <mergeCell ref="C74:I74"/>
    <mergeCell ref="C75:I75"/>
    <mergeCell ref="C76:I76"/>
    <mergeCell ref="C78:I78"/>
    <mergeCell ref="C77:I77"/>
    <mergeCell ref="A77:A78"/>
    <mergeCell ref="A69:P69"/>
    <mergeCell ref="A70:A71"/>
    <mergeCell ref="B70:B71"/>
    <mergeCell ref="C70:I71"/>
    <mergeCell ref="J70:J71"/>
    <mergeCell ref="C72:I72"/>
    <mergeCell ref="A64:P64"/>
    <mergeCell ref="A65:C65"/>
    <mergeCell ref="D65:P65"/>
    <mergeCell ref="A66:C66"/>
    <mergeCell ref="D66:P66"/>
    <mergeCell ref="A67:C67"/>
    <mergeCell ref="D67:P67"/>
    <mergeCell ref="A84:D84"/>
    <mergeCell ref="G84:H84"/>
    <mergeCell ref="K84:L84"/>
    <mergeCell ref="M84:N84"/>
    <mergeCell ref="O84:P84"/>
    <mergeCell ref="A85:D85"/>
    <mergeCell ref="G85:H85"/>
    <mergeCell ref="K85:L85"/>
    <mergeCell ref="M85:N85"/>
    <mergeCell ref="O85:P85"/>
    <mergeCell ref="O82:P82"/>
    <mergeCell ref="A83:D83"/>
    <mergeCell ref="G83:H83"/>
    <mergeCell ref="K83:L83"/>
    <mergeCell ref="M83:N83"/>
    <mergeCell ref="O83:P83"/>
    <mergeCell ref="A80:P80"/>
    <mergeCell ref="A81:D82"/>
    <mergeCell ref="E81:F81"/>
    <mergeCell ref="G81:H81"/>
    <mergeCell ref="K81:L81"/>
    <mergeCell ref="M81:N81"/>
    <mergeCell ref="O81:P81"/>
    <mergeCell ref="G82:H82"/>
    <mergeCell ref="K82:L82"/>
    <mergeCell ref="M82:N82"/>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A92:D92"/>
    <mergeCell ref="G92:H92"/>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96:D96"/>
    <mergeCell ref="G96:H96"/>
    <mergeCell ref="K96:L96"/>
    <mergeCell ref="M96:N96"/>
    <mergeCell ref="O96:P96"/>
    <mergeCell ref="A97:D97"/>
    <mergeCell ref="G97:H97"/>
    <mergeCell ref="K97:L97"/>
    <mergeCell ref="M97:N97"/>
    <mergeCell ref="O97:P97"/>
    <mergeCell ref="A94:D94"/>
    <mergeCell ref="G94:H94"/>
    <mergeCell ref="K94:L94"/>
    <mergeCell ref="M94:N94"/>
    <mergeCell ref="O94:P94"/>
    <mergeCell ref="A95:D95"/>
    <mergeCell ref="G95:H95"/>
    <mergeCell ref="K95:L95"/>
    <mergeCell ref="M95:N95"/>
    <mergeCell ref="O95:P95"/>
    <mergeCell ref="A100:D100"/>
    <mergeCell ref="G100:H100"/>
    <mergeCell ref="K100:L100"/>
    <mergeCell ref="M100:N100"/>
    <mergeCell ref="O100:P100"/>
    <mergeCell ref="A101:D101"/>
    <mergeCell ref="G101:H101"/>
    <mergeCell ref="K101:L101"/>
    <mergeCell ref="M101:N101"/>
    <mergeCell ref="O101:P101"/>
    <mergeCell ref="A98:D98"/>
    <mergeCell ref="G98:H98"/>
    <mergeCell ref="K98:L98"/>
    <mergeCell ref="M98:N98"/>
    <mergeCell ref="O98:P98"/>
    <mergeCell ref="A99:D99"/>
    <mergeCell ref="G99:H99"/>
    <mergeCell ref="K99:L99"/>
    <mergeCell ref="M99:N99"/>
    <mergeCell ref="O99:P99"/>
    <mergeCell ref="A104:D104"/>
    <mergeCell ref="G104:H104"/>
    <mergeCell ref="K104:L104"/>
    <mergeCell ref="M104:N104"/>
    <mergeCell ref="O104:P104"/>
    <mergeCell ref="A105:D105"/>
    <mergeCell ref="G105:H105"/>
    <mergeCell ref="K105:L105"/>
    <mergeCell ref="M105:N105"/>
    <mergeCell ref="O105:P105"/>
    <mergeCell ref="A102:D102"/>
    <mergeCell ref="G102:H102"/>
    <mergeCell ref="K102:L102"/>
    <mergeCell ref="M102:N102"/>
    <mergeCell ref="O102:P102"/>
    <mergeCell ref="A103:D103"/>
    <mergeCell ref="G103:H103"/>
    <mergeCell ref="K103:L103"/>
    <mergeCell ref="M103:N103"/>
    <mergeCell ref="O103:P103"/>
    <mergeCell ref="A108:D108"/>
    <mergeCell ref="G108:H108"/>
    <mergeCell ref="K108:L108"/>
    <mergeCell ref="M108:N108"/>
    <mergeCell ref="O108:P108"/>
    <mergeCell ref="A109:D109"/>
    <mergeCell ref="G109:H109"/>
    <mergeCell ref="K109:L109"/>
    <mergeCell ref="M109:N109"/>
    <mergeCell ref="O109:P109"/>
    <mergeCell ref="A106:D106"/>
    <mergeCell ref="G106:H106"/>
    <mergeCell ref="K106:L106"/>
    <mergeCell ref="M106:N106"/>
    <mergeCell ref="O106:P106"/>
    <mergeCell ref="A107:D107"/>
    <mergeCell ref="G107:H107"/>
    <mergeCell ref="K107:L107"/>
    <mergeCell ref="M107:N107"/>
    <mergeCell ref="O107:P107"/>
    <mergeCell ref="A112:D112"/>
    <mergeCell ref="G112:H112"/>
    <mergeCell ref="K112:L112"/>
    <mergeCell ref="M112:N112"/>
    <mergeCell ref="O112:P112"/>
    <mergeCell ref="A113:D113"/>
    <mergeCell ref="G113:H113"/>
    <mergeCell ref="K113:L113"/>
    <mergeCell ref="M113:N113"/>
    <mergeCell ref="O113:P113"/>
    <mergeCell ref="A110:D110"/>
    <mergeCell ref="G110:H110"/>
    <mergeCell ref="K110:L110"/>
    <mergeCell ref="M110:N110"/>
    <mergeCell ref="O110:P110"/>
    <mergeCell ref="A111:D111"/>
    <mergeCell ref="G111:H111"/>
    <mergeCell ref="K111:L111"/>
    <mergeCell ref="M111:N111"/>
    <mergeCell ref="O111:P111"/>
    <mergeCell ref="A116:D116"/>
    <mergeCell ref="G116:H116"/>
    <mergeCell ref="K116:L116"/>
    <mergeCell ref="M116:N116"/>
    <mergeCell ref="O116:P116"/>
    <mergeCell ref="A117:D117"/>
    <mergeCell ref="G117:H117"/>
    <mergeCell ref="K117:L117"/>
    <mergeCell ref="M117:N117"/>
    <mergeCell ref="O117:P117"/>
    <mergeCell ref="A114:D114"/>
    <mergeCell ref="G114:H114"/>
    <mergeCell ref="K114:L114"/>
    <mergeCell ref="M114:N114"/>
    <mergeCell ref="O114:P114"/>
    <mergeCell ref="A115:D115"/>
    <mergeCell ref="G115:H115"/>
    <mergeCell ref="K115:L115"/>
    <mergeCell ref="M115:N115"/>
    <mergeCell ref="O115:P115"/>
    <mergeCell ref="A120:D120"/>
    <mergeCell ref="G120:H120"/>
    <mergeCell ref="K120:L120"/>
    <mergeCell ref="M120:N120"/>
    <mergeCell ref="O120:P120"/>
    <mergeCell ref="A121:D121"/>
    <mergeCell ref="G121:H121"/>
    <mergeCell ref="K121:L121"/>
    <mergeCell ref="M121:N121"/>
    <mergeCell ref="O121:P121"/>
    <mergeCell ref="A118:D118"/>
    <mergeCell ref="G118:H118"/>
    <mergeCell ref="K118:L118"/>
    <mergeCell ref="M118:N118"/>
    <mergeCell ref="O118:P118"/>
    <mergeCell ref="A119:D119"/>
    <mergeCell ref="G119:H119"/>
    <mergeCell ref="K119:L119"/>
    <mergeCell ref="M119:N119"/>
    <mergeCell ref="O119:P119"/>
    <mergeCell ref="A124:D124"/>
    <mergeCell ref="G124:H124"/>
    <mergeCell ref="K124:L124"/>
    <mergeCell ref="M124:N124"/>
    <mergeCell ref="O124:P124"/>
    <mergeCell ref="A125:D125"/>
    <mergeCell ref="G125:H125"/>
    <mergeCell ref="K125:L125"/>
    <mergeCell ref="M125:N125"/>
    <mergeCell ref="O125:P125"/>
    <mergeCell ref="A122:D122"/>
    <mergeCell ref="G122:H122"/>
    <mergeCell ref="K122:L122"/>
    <mergeCell ref="M122:N122"/>
    <mergeCell ref="O122:P122"/>
    <mergeCell ref="A123:D123"/>
    <mergeCell ref="G123:H123"/>
    <mergeCell ref="K123:L123"/>
    <mergeCell ref="M123:N123"/>
    <mergeCell ref="O123:P123"/>
    <mergeCell ref="A128:D128"/>
    <mergeCell ref="G128:H128"/>
    <mergeCell ref="K128:L128"/>
    <mergeCell ref="M128:N128"/>
    <mergeCell ref="O128:P128"/>
    <mergeCell ref="A129:D129"/>
    <mergeCell ref="G129:H129"/>
    <mergeCell ref="K129:L129"/>
    <mergeCell ref="M129:N129"/>
    <mergeCell ref="O129:P129"/>
    <mergeCell ref="A126:D126"/>
    <mergeCell ref="G126:H126"/>
    <mergeCell ref="K126:L126"/>
    <mergeCell ref="M126:N126"/>
    <mergeCell ref="O126:P126"/>
    <mergeCell ref="A127:D127"/>
    <mergeCell ref="G127:H127"/>
    <mergeCell ref="K127:L127"/>
    <mergeCell ref="M127:N127"/>
    <mergeCell ref="O127:P127"/>
    <mergeCell ref="A132:D132"/>
    <mergeCell ref="G132:H132"/>
    <mergeCell ref="K132:L132"/>
    <mergeCell ref="M132:N132"/>
    <mergeCell ref="O132:P132"/>
    <mergeCell ref="A133:D133"/>
    <mergeCell ref="G133:H133"/>
    <mergeCell ref="K133:L133"/>
    <mergeCell ref="M133:N133"/>
    <mergeCell ref="O133:P133"/>
    <mergeCell ref="A130:D130"/>
    <mergeCell ref="G130:H130"/>
    <mergeCell ref="K130:L130"/>
    <mergeCell ref="M130:N130"/>
    <mergeCell ref="O130:P130"/>
    <mergeCell ref="A131:D131"/>
    <mergeCell ref="G131:H131"/>
    <mergeCell ref="K131:L131"/>
    <mergeCell ref="M131:N131"/>
    <mergeCell ref="O131:P131"/>
    <mergeCell ref="A136:D136"/>
    <mergeCell ref="G136:H136"/>
    <mergeCell ref="K136:L136"/>
    <mergeCell ref="M136:N136"/>
    <mergeCell ref="O136:P136"/>
    <mergeCell ref="A137:D137"/>
    <mergeCell ref="G137:H137"/>
    <mergeCell ref="K137:L137"/>
    <mergeCell ref="M137:N137"/>
    <mergeCell ref="O137:P137"/>
    <mergeCell ref="A134:D134"/>
    <mergeCell ref="G134:H134"/>
    <mergeCell ref="K134:L134"/>
    <mergeCell ref="M134:N134"/>
    <mergeCell ref="O134:P134"/>
    <mergeCell ref="A135:D135"/>
    <mergeCell ref="G135:H135"/>
    <mergeCell ref="K135:L135"/>
    <mergeCell ref="M135:N135"/>
    <mergeCell ref="O135:P135"/>
    <mergeCell ref="A140:D140"/>
    <mergeCell ref="G140:H140"/>
    <mergeCell ref="K140:L140"/>
    <mergeCell ref="M140:N140"/>
    <mergeCell ref="O140:P140"/>
    <mergeCell ref="A141:D141"/>
    <mergeCell ref="G141:H141"/>
    <mergeCell ref="K141:L141"/>
    <mergeCell ref="M141:N141"/>
    <mergeCell ref="O141:P141"/>
    <mergeCell ref="A138:D138"/>
    <mergeCell ref="G138:H138"/>
    <mergeCell ref="K138:L138"/>
    <mergeCell ref="M138:N138"/>
    <mergeCell ref="O138:P138"/>
    <mergeCell ref="A139:D139"/>
    <mergeCell ref="G139:H139"/>
    <mergeCell ref="K139:L139"/>
    <mergeCell ref="M139:N139"/>
    <mergeCell ref="O139:P139"/>
    <mergeCell ref="A144:D144"/>
    <mergeCell ref="G144:H144"/>
    <mergeCell ref="K144:L144"/>
    <mergeCell ref="M144:N144"/>
    <mergeCell ref="O144:P144"/>
    <mergeCell ref="A145:D145"/>
    <mergeCell ref="G145:H145"/>
    <mergeCell ref="K145:L145"/>
    <mergeCell ref="M145:N145"/>
    <mergeCell ref="O145:P145"/>
    <mergeCell ref="A142:D142"/>
    <mergeCell ref="G142:H142"/>
    <mergeCell ref="K142:L142"/>
    <mergeCell ref="M142:N142"/>
    <mergeCell ref="O142:P142"/>
    <mergeCell ref="A143:D143"/>
    <mergeCell ref="G143:H143"/>
    <mergeCell ref="K143:L143"/>
    <mergeCell ref="M143:N143"/>
    <mergeCell ref="O143:P143"/>
    <mergeCell ref="A148:D148"/>
    <mergeCell ref="G148:H148"/>
    <mergeCell ref="K148:L148"/>
    <mergeCell ref="M148:N148"/>
    <mergeCell ref="O148:P148"/>
    <mergeCell ref="A149:D149"/>
    <mergeCell ref="G149:H149"/>
    <mergeCell ref="K149:L149"/>
    <mergeCell ref="M149:N149"/>
    <mergeCell ref="O149:P149"/>
    <mergeCell ref="A146:D146"/>
    <mergeCell ref="G146:H146"/>
    <mergeCell ref="K146:L146"/>
    <mergeCell ref="M146:N146"/>
    <mergeCell ref="O146:P146"/>
    <mergeCell ref="A147:D147"/>
    <mergeCell ref="G147:H147"/>
    <mergeCell ref="K147:L147"/>
    <mergeCell ref="M147:N147"/>
    <mergeCell ref="O147:P147"/>
    <mergeCell ref="A152:D152"/>
    <mergeCell ref="G152:H152"/>
    <mergeCell ref="K152:L152"/>
    <mergeCell ref="M152:N152"/>
    <mergeCell ref="O152:P152"/>
    <mergeCell ref="A153:D153"/>
    <mergeCell ref="G153:H153"/>
    <mergeCell ref="K153:L153"/>
    <mergeCell ref="M153:N153"/>
    <mergeCell ref="O153:P153"/>
    <mergeCell ref="A150:D150"/>
    <mergeCell ref="G150:H150"/>
    <mergeCell ref="K150:L150"/>
    <mergeCell ref="M150:N150"/>
    <mergeCell ref="O150:P150"/>
    <mergeCell ref="A151:D151"/>
    <mergeCell ref="G151:H151"/>
    <mergeCell ref="K151:L151"/>
    <mergeCell ref="M151:N151"/>
    <mergeCell ref="O151:P151"/>
    <mergeCell ref="A156:D156"/>
    <mergeCell ref="G156:H156"/>
    <mergeCell ref="K156:L156"/>
    <mergeCell ref="M156:N156"/>
    <mergeCell ref="O156:P156"/>
    <mergeCell ref="A157:D157"/>
    <mergeCell ref="G157:H157"/>
    <mergeCell ref="K157:L157"/>
    <mergeCell ref="M157:N157"/>
    <mergeCell ref="O157:P157"/>
    <mergeCell ref="A154:D154"/>
    <mergeCell ref="G154:H154"/>
    <mergeCell ref="K154:L154"/>
    <mergeCell ref="M154:N154"/>
    <mergeCell ref="O154:P154"/>
    <mergeCell ref="A155:D155"/>
    <mergeCell ref="G155:H155"/>
    <mergeCell ref="K155:L155"/>
    <mergeCell ref="M155:N155"/>
    <mergeCell ref="O155:P155"/>
    <mergeCell ref="A160:D160"/>
    <mergeCell ref="G160:H160"/>
    <mergeCell ref="K160:L160"/>
    <mergeCell ref="M160:N160"/>
    <mergeCell ref="O160:P160"/>
    <mergeCell ref="A161:D161"/>
    <mergeCell ref="G161:H161"/>
    <mergeCell ref="K161:L161"/>
    <mergeCell ref="M161:N161"/>
    <mergeCell ref="O161:P161"/>
    <mergeCell ref="A158:D158"/>
    <mergeCell ref="G158:H158"/>
    <mergeCell ref="K158:L158"/>
    <mergeCell ref="M158:N158"/>
    <mergeCell ref="O158:P158"/>
    <mergeCell ref="A159:D159"/>
    <mergeCell ref="G159:H159"/>
    <mergeCell ref="K159:L159"/>
    <mergeCell ref="M159:N159"/>
    <mergeCell ref="O159:P159"/>
    <mergeCell ref="A164:D164"/>
    <mergeCell ref="G164:H164"/>
    <mergeCell ref="K164:L164"/>
    <mergeCell ref="M164:N164"/>
    <mergeCell ref="O164:P164"/>
    <mergeCell ref="A165:D165"/>
    <mergeCell ref="G165:H165"/>
    <mergeCell ref="K165:L165"/>
    <mergeCell ref="M165:N165"/>
    <mergeCell ref="O165:P165"/>
    <mergeCell ref="A162:D162"/>
    <mergeCell ref="G162:H162"/>
    <mergeCell ref="K162:L162"/>
    <mergeCell ref="M162:N162"/>
    <mergeCell ref="O162:P162"/>
    <mergeCell ref="A163:D163"/>
    <mergeCell ref="G163:H163"/>
    <mergeCell ref="K163:L163"/>
    <mergeCell ref="M163:N163"/>
    <mergeCell ref="O163:P163"/>
    <mergeCell ref="A168:D168"/>
    <mergeCell ref="G168:H168"/>
    <mergeCell ref="K168:L168"/>
    <mergeCell ref="M168:N168"/>
    <mergeCell ref="O168:P168"/>
    <mergeCell ref="A169:D169"/>
    <mergeCell ref="G169:H169"/>
    <mergeCell ref="K169:L169"/>
    <mergeCell ref="M169:N169"/>
    <mergeCell ref="O169:P169"/>
    <mergeCell ref="A166:D166"/>
    <mergeCell ref="G166:H166"/>
    <mergeCell ref="K166:L166"/>
    <mergeCell ref="M166:N166"/>
    <mergeCell ref="O166:P166"/>
    <mergeCell ref="A167:D167"/>
    <mergeCell ref="G167:H167"/>
    <mergeCell ref="K167:L167"/>
    <mergeCell ref="M167:N167"/>
    <mergeCell ref="O167:P167"/>
    <mergeCell ref="A172:D172"/>
    <mergeCell ref="G172:H172"/>
    <mergeCell ref="K172:L172"/>
    <mergeCell ref="M172:N172"/>
    <mergeCell ref="O172:P172"/>
    <mergeCell ref="A173:D173"/>
    <mergeCell ref="G173:H173"/>
    <mergeCell ref="K173:L173"/>
    <mergeCell ref="M173:N173"/>
    <mergeCell ref="O173:P173"/>
    <mergeCell ref="A170:D170"/>
    <mergeCell ref="G170:H170"/>
    <mergeCell ref="K170:L170"/>
    <mergeCell ref="M170:N170"/>
    <mergeCell ref="O170:P170"/>
    <mergeCell ref="A171:D171"/>
    <mergeCell ref="G171:H171"/>
    <mergeCell ref="K171:L171"/>
    <mergeCell ref="M171:N171"/>
    <mergeCell ref="O171:P171"/>
    <mergeCell ref="A176:D176"/>
    <mergeCell ref="G176:H176"/>
    <mergeCell ref="K176:L176"/>
    <mergeCell ref="M176:N176"/>
    <mergeCell ref="O176:P176"/>
    <mergeCell ref="A177:D177"/>
    <mergeCell ref="G177:H177"/>
    <mergeCell ref="K177:L177"/>
    <mergeCell ref="M177:N177"/>
    <mergeCell ref="O177:P177"/>
    <mergeCell ref="A174:D174"/>
    <mergeCell ref="G174:H174"/>
    <mergeCell ref="K174:L174"/>
    <mergeCell ref="M174:N174"/>
    <mergeCell ref="O174:P174"/>
    <mergeCell ref="A175:D175"/>
    <mergeCell ref="G175:H175"/>
    <mergeCell ref="K175:L175"/>
    <mergeCell ref="M175:N175"/>
    <mergeCell ref="O175:P175"/>
    <mergeCell ref="A180:D180"/>
    <mergeCell ref="G180:H180"/>
    <mergeCell ref="K180:L180"/>
    <mergeCell ref="M180:N180"/>
    <mergeCell ref="O180:P180"/>
    <mergeCell ref="A181:D181"/>
    <mergeCell ref="G181:H181"/>
    <mergeCell ref="K181:L181"/>
    <mergeCell ref="M181:N181"/>
    <mergeCell ref="O181:P181"/>
    <mergeCell ref="A178:D178"/>
    <mergeCell ref="G178:H178"/>
    <mergeCell ref="K178:L178"/>
    <mergeCell ref="M178:N178"/>
    <mergeCell ref="O178:P178"/>
    <mergeCell ref="A179:D179"/>
    <mergeCell ref="G179:H179"/>
    <mergeCell ref="K179:L179"/>
    <mergeCell ref="M179:N179"/>
    <mergeCell ref="O179:P179"/>
    <mergeCell ref="A184:D184"/>
    <mergeCell ref="G184:H184"/>
    <mergeCell ref="K184:L184"/>
    <mergeCell ref="M184:N184"/>
    <mergeCell ref="O184:P184"/>
    <mergeCell ref="A185:D185"/>
    <mergeCell ref="G185:H185"/>
    <mergeCell ref="K185:L185"/>
    <mergeCell ref="M185:N185"/>
    <mergeCell ref="O185:P185"/>
    <mergeCell ref="A182:D182"/>
    <mergeCell ref="G182:H182"/>
    <mergeCell ref="K182:L182"/>
    <mergeCell ref="M182:N182"/>
    <mergeCell ref="O182:P182"/>
    <mergeCell ref="A183:D183"/>
    <mergeCell ref="G183:H183"/>
    <mergeCell ref="K183:L183"/>
    <mergeCell ref="M183:N183"/>
    <mergeCell ref="O183:P183"/>
    <mergeCell ref="A188:D188"/>
    <mergeCell ref="G188:H188"/>
    <mergeCell ref="K188:L188"/>
    <mergeCell ref="M188:N188"/>
    <mergeCell ref="O188:P188"/>
    <mergeCell ref="A189:D189"/>
    <mergeCell ref="G189:H189"/>
    <mergeCell ref="K189:L189"/>
    <mergeCell ref="M189:N189"/>
    <mergeCell ref="O189:P189"/>
    <mergeCell ref="A186:D186"/>
    <mergeCell ref="G186:H186"/>
    <mergeCell ref="K186:L186"/>
    <mergeCell ref="M186:N186"/>
    <mergeCell ref="O186:P186"/>
    <mergeCell ref="A187:D187"/>
    <mergeCell ref="G187:H187"/>
    <mergeCell ref="K187:L187"/>
    <mergeCell ref="M187:N187"/>
    <mergeCell ref="O187:P187"/>
    <mergeCell ref="A192:D192"/>
    <mergeCell ref="G192:H192"/>
    <mergeCell ref="K192:L192"/>
    <mergeCell ref="M192:N192"/>
    <mergeCell ref="O192:P192"/>
    <mergeCell ref="A193:D193"/>
    <mergeCell ref="G193:H193"/>
    <mergeCell ref="K193:L193"/>
    <mergeCell ref="M193:N193"/>
    <mergeCell ref="O193:P193"/>
    <mergeCell ref="A190:D190"/>
    <mergeCell ref="G190:H190"/>
    <mergeCell ref="K190:L190"/>
    <mergeCell ref="M190:N190"/>
    <mergeCell ref="O190:P190"/>
    <mergeCell ref="A191:D191"/>
    <mergeCell ref="G191:H191"/>
    <mergeCell ref="K191:L191"/>
    <mergeCell ref="M191:N191"/>
    <mergeCell ref="O191:P191"/>
    <mergeCell ref="A196:D196"/>
    <mergeCell ref="G196:H196"/>
    <mergeCell ref="K196:L196"/>
    <mergeCell ref="M196:N196"/>
    <mergeCell ref="O196:P196"/>
    <mergeCell ref="A197:D197"/>
    <mergeCell ref="G197:H197"/>
    <mergeCell ref="K197:L197"/>
    <mergeCell ref="M197:N197"/>
    <mergeCell ref="O197:P197"/>
    <mergeCell ref="A194:D194"/>
    <mergeCell ref="G194:H194"/>
    <mergeCell ref="K194:L194"/>
    <mergeCell ref="M194:N194"/>
    <mergeCell ref="O194:P194"/>
    <mergeCell ref="A195:D195"/>
    <mergeCell ref="G195:H195"/>
    <mergeCell ref="K195:L195"/>
    <mergeCell ref="M195:N195"/>
    <mergeCell ref="O195:P195"/>
    <mergeCell ref="A200:D200"/>
    <mergeCell ref="G200:H200"/>
    <mergeCell ref="K200:L200"/>
    <mergeCell ref="M200:N200"/>
    <mergeCell ref="O200:P200"/>
    <mergeCell ref="A201:D201"/>
    <mergeCell ref="G201:H201"/>
    <mergeCell ref="K201:L201"/>
    <mergeCell ref="M201:N201"/>
    <mergeCell ref="O201:P201"/>
    <mergeCell ref="A198:D198"/>
    <mergeCell ref="G198:H198"/>
    <mergeCell ref="K198:L198"/>
    <mergeCell ref="M198:N198"/>
    <mergeCell ref="O198:P198"/>
    <mergeCell ref="A199:D199"/>
    <mergeCell ref="G199:H199"/>
    <mergeCell ref="K199:L199"/>
    <mergeCell ref="M199:N199"/>
    <mergeCell ref="O199:P199"/>
    <mergeCell ref="A204:D204"/>
    <mergeCell ref="G204:H204"/>
    <mergeCell ref="K204:L204"/>
    <mergeCell ref="M204:N204"/>
    <mergeCell ref="O204:P204"/>
    <mergeCell ref="A205:D205"/>
    <mergeCell ref="G205:H205"/>
    <mergeCell ref="K205:L205"/>
    <mergeCell ref="M205:N205"/>
    <mergeCell ref="O205:P205"/>
    <mergeCell ref="A202:D202"/>
    <mergeCell ref="G202:H202"/>
    <mergeCell ref="K202:L202"/>
    <mergeCell ref="M202:N202"/>
    <mergeCell ref="O202:P202"/>
    <mergeCell ref="A203:D203"/>
    <mergeCell ref="G203:H203"/>
    <mergeCell ref="K203:L203"/>
    <mergeCell ref="M203:N203"/>
    <mergeCell ref="O203:P203"/>
    <mergeCell ref="A208:D208"/>
    <mergeCell ref="G208:H208"/>
    <mergeCell ref="K208:L208"/>
    <mergeCell ref="M208:N208"/>
    <mergeCell ref="O208:P208"/>
    <mergeCell ref="A209:D209"/>
    <mergeCell ref="G209:H209"/>
    <mergeCell ref="K209:L209"/>
    <mergeCell ref="M209:N209"/>
    <mergeCell ref="O209:P209"/>
    <mergeCell ref="A206:D206"/>
    <mergeCell ref="G206:H206"/>
    <mergeCell ref="K206:L206"/>
    <mergeCell ref="M206:N206"/>
    <mergeCell ref="O206:P206"/>
    <mergeCell ref="A207:D207"/>
    <mergeCell ref="G207:H207"/>
    <mergeCell ref="K207:L207"/>
    <mergeCell ref="M207:N207"/>
    <mergeCell ref="O207:P207"/>
    <mergeCell ref="A212:D212"/>
    <mergeCell ref="G212:H212"/>
    <mergeCell ref="K212:L212"/>
    <mergeCell ref="M212:N212"/>
    <mergeCell ref="O212:P212"/>
    <mergeCell ref="A213:D213"/>
    <mergeCell ref="G213:H213"/>
    <mergeCell ref="K213:L213"/>
    <mergeCell ref="M213:N213"/>
    <mergeCell ref="O213:P213"/>
    <mergeCell ref="A210:D210"/>
    <mergeCell ref="G210:H210"/>
    <mergeCell ref="K210:L210"/>
    <mergeCell ref="M210:N210"/>
    <mergeCell ref="O210:P210"/>
    <mergeCell ref="A211:D211"/>
    <mergeCell ref="G211:H211"/>
    <mergeCell ref="K211:L211"/>
    <mergeCell ref="M211:N211"/>
    <mergeCell ref="O211:P211"/>
    <mergeCell ref="A216:D216"/>
    <mergeCell ref="G216:H216"/>
    <mergeCell ref="K216:L216"/>
    <mergeCell ref="M216:N216"/>
    <mergeCell ref="O216:P216"/>
    <mergeCell ref="A217:D217"/>
    <mergeCell ref="G217:H217"/>
    <mergeCell ref="K217:L217"/>
    <mergeCell ref="M217:N217"/>
    <mergeCell ref="O217:P217"/>
    <mergeCell ref="A214:D214"/>
    <mergeCell ref="G214:H214"/>
    <mergeCell ref="K214:L214"/>
    <mergeCell ref="M214:N214"/>
    <mergeCell ref="O214:P214"/>
    <mergeCell ref="A215:D215"/>
    <mergeCell ref="G215:H215"/>
    <mergeCell ref="K215:L215"/>
    <mergeCell ref="M215:N215"/>
    <mergeCell ref="O215:P215"/>
    <mergeCell ref="A220:D220"/>
    <mergeCell ref="G220:H220"/>
    <mergeCell ref="K220:L220"/>
    <mergeCell ref="M220:N220"/>
    <mergeCell ref="O220:P220"/>
    <mergeCell ref="A221:D221"/>
    <mergeCell ref="G221:H221"/>
    <mergeCell ref="K221:L221"/>
    <mergeCell ref="M221:N221"/>
    <mergeCell ref="O221:P221"/>
    <mergeCell ref="A218:D218"/>
    <mergeCell ref="G218:H218"/>
    <mergeCell ref="K218:L218"/>
    <mergeCell ref="M218:N218"/>
    <mergeCell ref="O218:P218"/>
    <mergeCell ref="K219:L219"/>
    <mergeCell ref="M219:N219"/>
    <mergeCell ref="O219:P219"/>
    <mergeCell ref="A224:D224"/>
    <mergeCell ref="G224:H224"/>
    <mergeCell ref="K224:L224"/>
    <mergeCell ref="M224:N224"/>
    <mergeCell ref="O224:P224"/>
    <mergeCell ref="A225:D225"/>
    <mergeCell ref="G225:H225"/>
    <mergeCell ref="K225:L225"/>
    <mergeCell ref="M225:N225"/>
    <mergeCell ref="O225:P225"/>
    <mergeCell ref="A222:D222"/>
    <mergeCell ref="G222:H222"/>
    <mergeCell ref="K222:L222"/>
    <mergeCell ref="M222:N222"/>
    <mergeCell ref="O222:P222"/>
    <mergeCell ref="A223:D223"/>
    <mergeCell ref="G223:H223"/>
    <mergeCell ref="K223:L223"/>
    <mergeCell ref="M223:N223"/>
    <mergeCell ref="O223:P223"/>
    <mergeCell ref="A228:D228"/>
    <mergeCell ref="G228:H228"/>
    <mergeCell ref="K228:L228"/>
    <mergeCell ref="M228:N228"/>
    <mergeCell ref="O228:P228"/>
    <mergeCell ref="A229:D229"/>
    <mergeCell ref="G229:H229"/>
    <mergeCell ref="K229:L229"/>
    <mergeCell ref="M229:N229"/>
    <mergeCell ref="O229:P229"/>
    <mergeCell ref="A226:D226"/>
    <mergeCell ref="G226:H226"/>
    <mergeCell ref="K226:L226"/>
    <mergeCell ref="M226:N226"/>
    <mergeCell ref="O226:P226"/>
    <mergeCell ref="A227:D227"/>
    <mergeCell ref="G227:H227"/>
    <mergeCell ref="K227:L227"/>
    <mergeCell ref="M227:N227"/>
    <mergeCell ref="O227:P227"/>
    <mergeCell ref="A232:D232"/>
    <mergeCell ref="G232:H232"/>
    <mergeCell ref="K232:L232"/>
    <mergeCell ref="M232:N232"/>
    <mergeCell ref="O232:P232"/>
    <mergeCell ref="A233:D233"/>
    <mergeCell ref="G233:H233"/>
    <mergeCell ref="K233:L233"/>
    <mergeCell ref="M233:N233"/>
    <mergeCell ref="O233:P233"/>
    <mergeCell ref="A230:D230"/>
    <mergeCell ref="G230:H230"/>
    <mergeCell ref="K230:L230"/>
    <mergeCell ref="M230:N230"/>
    <mergeCell ref="O230:P230"/>
    <mergeCell ref="A231:D231"/>
    <mergeCell ref="G231:H231"/>
    <mergeCell ref="K231:L231"/>
    <mergeCell ref="M231:N231"/>
    <mergeCell ref="O231:P231"/>
    <mergeCell ref="A236:D236"/>
    <mergeCell ref="G236:H236"/>
    <mergeCell ref="K236:L236"/>
    <mergeCell ref="M236:N236"/>
    <mergeCell ref="O236:P236"/>
    <mergeCell ref="A237:D237"/>
    <mergeCell ref="G237:H237"/>
    <mergeCell ref="K237:L237"/>
    <mergeCell ref="M237:N237"/>
    <mergeCell ref="O237:P237"/>
    <mergeCell ref="A234:D234"/>
    <mergeCell ref="G234:H234"/>
    <mergeCell ref="K234:L234"/>
    <mergeCell ref="M234:N234"/>
    <mergeCell ref="O234:P234"/>
    <mergeCell ref="A235:D235"/>
    <mergeCell ref="G235:H235"/>
    <mergeCell ref="K235:L235"/>
    <mergeCell ref="M235:N235"/>
    <mergeCell ref="O235:P235"/>
    <mergeCell ref="A240:D240"/>
    <mergeCell ref="G240:H240"/>
    <mergeCell ref="K240:L240"/>
    <mergeCell ref="M240:N240"/>
    <mergeCell ref="O240:P240"/>
    <mergeCell ref="A241:D241"/>
    <mergeCell ref="G241:H241"/>
    <mergeCell ref="K241:L241"/>
    <mergeCell ref="M241:N241"/>
    <mergeCell ref="O241:P241"/>
    <mergeCell ref="A238:D238"/>
    <mergeCell ref="G238:H238"/>
    <mergeCell ref="K238:L238"/>
    <mergeCell ref="M238:N238"/>
    <mergeCell ref="O238:P238"/>
    <mergeCell ref="A239:D239"/>
    <mergeCell ref="G239:H239"/>
    <mergeCell ref="K239:L239"/>
    <mergeCell ref="M239:N239"/>
    <mergeCell ref="O239:P239"/>
    <mergeCell ref="A244:D244"/>
    <mergeCell ref="G244:H244"/>
    <mergeCell ref="K244:L244"/>
    <mergeCell ref="M244:N244"/>
    <mergeCell ref="O244:P244"/>
    <mergeCell ref="A245:D245"/>
    <mergeCell ref="G245:H245"/>
    <mergeCell ref="K245:L245"/>
    <mergeCell ref="M245:N245"/>
    <mergeCell ref="O245:P245"/>
    <mergeCell ref="A242:D242"/>
    <mergeCell ref="G242:H242"/>
    <mergeCell ref="K242:L242"/>
    <mergeCell ref="M242:N242"/>
    <mergeCell ref="O242:P242"/>
    <mergeCell ref="A243:D243"/>
    <mergeCell ref="G243:H243"/>
    <mergeCell ref="K243:L243"/>
    <mergeCell ref="M243:N243"/>
    <mergeCell ref="O243:P243"/>
    <mergeCell ref="A248:D248"/>
    <mergeCell ref="G248:H248"/>
    <mergeCell ref="K248:L248"/>
    <mergeCell ref="M248:N248"/>
    <mergeCell ref="O248:P248"/>
    <mergeCell ref="A249:D249"/>
    <mergeCell ref="G249:H249"/>
    <mergeCell ref="K249:L249"/>
    <mergeCell ref="M249:N249"/>
    <mergeCell ref="O249:P249"/>
    <mergeCell ref="A246:D246"/>
    <mergeCell ref="G246:H246"/>
    <mergeCell ref="K246:L246"/>
    <mergeCell ref="M246:N246"/>
    <mergeCell ref="O246:P246"/>
    <mergeCell ref="A247:D247"/>
    <mergeCell ref="G247:H247"/>
    <mergeCell ref="K247:L247"/>
    <mergeCell ref="M247:N247"/>
    <mergeCell ref="O247:P247"/>
    <mergeCell ref="A252:D252"/>
    <mergeCell ref="G252:H252"/>
    <mergeCell ref="K252:L252"/>
    <mergeCell ref="M252:N252"/>
    <mergeCell ref="O252:P252"/>
    <mergeCell ref="A253:D253"/>
    <mergeCell ref="G253:H253"/>
    <mergeCell ref="K253:L253"/>
    <mergeCell ref="M253:N253"/>
    <mergeCell ref="O253:P253"/>
    <mergeCell ref="A250:D250"/>
    <mergeCell ref="G250:H250"/>
    <mergeCell ref="K250:L250"/>
    <mergeCell ref="M250:N250"/>
    <mergeCell ref="O250:P250"/>
    <mergeCell ref="A251:D251"/>
    <mergeCell ref="G251:H251"/>
    <mergeCell ref="K251:L251"/>
    <mergeCell ref="M251:N251"/>
    <mergeCell ref="O251:P251"/>
    <mergeCell ref="A256:D256"/>
    <mergeCell ref="G256:H256"/>
    <mergeCell ref="K256:L256"/>
    <mergeCell ref="M256:N256"/>
    <mergeCell ref="O256:P256"/>
    <mergeCell ref="A257:D257"/>
    <mergeCell ref="G257:H257"/>
    <mergeCell ref="K257:L257"/>
    <mergeCell ref="M257:N257"/>
    <mergeCell ref="O257:P257"/>
    <mergeCell ref="A254:D254"/>
    <mergeCell ref="G254:H254"/>
    <mergeCell ref="K254:L254"/>
    <mergeCell ref="M254:N254"/>
    <mergeCell ref="O254:P254"/>
    <mergeCell ref="A255:D255"/>
    <mergeCell ref="G255:H255"/>
    <mergeCell ref="K255:L255"/>
    <mergeCell ref="M255:N255"/>
    <mergeCell ref="O255:P255"/>
    <mergeCell ref="A260:D260"/>
    <mergeCell ref="G260:H260"/>
    <mergeCell ref="K260:L260"/>
    <mergeCell ref="M260:N260"/>
    <mergeCell ref="O260:P260"/>
    <mergeCell ref="A261:D261"/>
    <mergeCell ref="G261:H261"/>
    <mergeCell ref="K261:L261"/>
    <mergeCell ref="M261:N261"/>
    <mergeCell ref="O261:P261"/>
    <mergeCell ref="A258:D258"/>
    <mergeCell ref="G258:H258"/>
    <mergeCell ref="K258:L258"/>
    <mergeCell ref="M258:N258"/>
    <mergeCell ref="O258:P258"/>
    <mergeCell ref="A259:D259"/>
    <mergeCell ref="G259:H259"/>
    <mergeCell ref="K259:L259"/>
    <mergeCell ref="M259:N259"/>
    <mergeCell ref="O259:P259"/>
    <mergeCell ref="A264:D264"/>
    <mergeCell ref="G264:H264"/>
    <mergeCell ref="K264:L264"/>
    <mergeCell ref="M264:N264"/>
    <mergeCell ref="O264:P264"/>
    <mergeCell ref="A265:D265"/>
    <mergeCell ref="G265:H265"/>
    <mergeCell ref="K265:L265"/>
    <mergeCell ref="M265:N265"/>
    <mergeCell ref="O265:P265"/>
    <mergeCell ref="A262:D262"/>
    <mergeCell ref="G262:H262"/>
    <mergeCell ref="K262:L262"/>
    <mergeCell ref="M262:N262"/>
    <mergeCell ref="O262:P262"/>
    <mergeCell ref="A263:D263"/>
    <mergeCell ref="G263:H263"/>
    <mergeCell ref="K263:L263"/>
    <mergeCell ref="M263:N263"/>
    <mergeCell ref="O263:P263"/>
    <mergeCell ref="A268:D268"/>
    <mergeCell ref="G268:H268"/>
    <mergeCell ref="K268:L268"/>
    <mergeCell ref="M268:N268"/>
    <mergeCell ref="O268:P268"/>
    <mergeCell ref="A269:D269"/>
    <mergeCell ref="G269:H269"/>
    <mergeCell ref="K269:L269"/>
    <mergeCell ref="M269:N269"/>
    <mergeCell ref="O269:P269"/>
    <mergeCell ref="A266:D266"/>
    <mergeCell ref="G266:H266"/>
    <mergeCell ref="K266:L266"/>
    <mergeCell ref="M266:N266"/>
    <mergeCell ref="O266:P266"/>
    <mergeCell ref="A267:D267"/>
    <mergeCell ref="G267:H267"/>
    <mergeCell ref="K267:L267"/>
    <mergeCell ref="M267:N267"/>
    <mergeCell ref="O267:P267"/>
    <mergeCell ref="A272:D272"/>
    <mergeCell ref="G272:H272"/>
    <mergeCell ref="K272:L272"/>
    <mergeCell ref="M272:N272"/>
    <mergeCell ref="O272:P272"/>
    <mergeCell ref="A273:D273"/>
    <mergeCell ref="G273:H273"/>
    <mergeCell ref="K273:L273"/>
    <mergeCell ref="M273:N273"/>
    <mergeCell ref="O273:P273"/>
    <mergeCell ref="A270:D270"/>
    <mergeCell ref="G270:H270"/>
    <mergeCell ref="K270:L270"/>
    <mergeCell ref="M270:N270"/>
    <mergeCell ref="O270:P270"/>
    <mergeCell ref="A271:D271"/>
    <mergeCell ref="G271:H271"/>
    <mergeCell ref="K271:L271"/>
    <mergeCell ref="M271:N271"/>
    <mergeCell ref="O271:P271"/>
    <mergeCell ref="A276:D276"/>
    <mergeCell ref="G276:H276"/>
    <mergeCell ref="K276:L276"/>
    <mergeCell ref="M276:N276"/>
    <mergeCell ref="O276:P276"/>
    <mergeCell ref="A277:D277"/>
    <mergeCell ref="G277:H277"/>
    <mergeCell ref="K277:L277"/>
    <mergeCell ref="M277:N277"/>
    <mergeCell ref="O277:P277"/>
    <mergeCell ref="A274:D274"/>
    <mergeCell ref="G274:H274"/>
    <mergeCell ref="K274:L274"/>
    <mergeCell ref="M274:N274"/>
    <mergeCell ref="O274:P274"/>
    <mergeCell ref="A275:D275"/>
    <mergeCell ref="G275:H275"/>
    <mergeCell ref="K275:L275"/>
    <mergeCell ref="M275:N275"/>
    <mergeCell ref="O275:P275"/>
    <mergeCell ref="A280:D280"/>
    <mergeCell ref="G280:H280"/>
    <mergeCell ref="K280:L280"/>
    <mergeCell ref="M280:N280"/>
    <mergeCell ref="O280:P280"/>
    <mergeCell ref="A281:D281"/>
    <mergeCell ref="G281:H281"/>
    <mergeCell ref="K281:L281"/>
    <mergeCell ref="M281:N281"/>
    <mergeCell ref="O281:P281"/>
    <mergeCell ref="A278:D278"/>
    <mergeCell ref="G278:H278"/>
    <mergeCell ref="K278:L278"/>
    <mergeCell ref="M278:N278"/>
    <mergeCell ref="O278:P278"/>
    <mergeCell ref="A279:D279"/>
    <mergeCell ref="G279:H279"/>
    <mergeCell ref="K279:L279"/>
    <mergeCell ref="M279:N279"/>
    <mergeCell ref="O279:P279"/>
    <mergeCell ref="A284:D284"/>
    <mergeCell ref="G284:H284"/>
    <mergeCell ref="K284:L284"/>
    <mergeCell ref="M284:N284"/>
    <mergeCell ref="O284:P284"/>
    <mergeCell ref="A285:D285"/>
    <mergeCell ref="G285:H285"/>
    <mergeCell ref="K285:L285"/>
    <mergeCell ref="M285:N285"/>
    <mergeCell ref="O285:P285"/>
    <mergeCell ref="A282:D282"/>
    <mergeCell ref="G282:H282"/>
    <mergeCell ref="K282:L282"/>
    <mergeCell ref="M282:N282"/>
    <mergeCell ref="O282:P282"/>
    <mergeCell ref="A283:D283"/>
    <mergeCell ref="G283:H283"/>
    <mergeCell ref="K283:L283"/>
    <mergeCell ref="M283:N283"/>
    <mergeCell ref="O283:P283"/>
    <mergeCell ref="A288:D288"/>
    <mergeCell ref="G288:H288"/>
    <mergeCell ref="K288:L288"/>
    <mergeCell ref="M288:N288"/>
    <mergeCell ref="O288:P288"/>
    <mergeCell ref="A289:D289"/>
    <mergeCell ref="G289:H289"/>
    <mergeCell ref="K289:L289"/>
    <mergeCell ref="M289:N289"/>
    <mergeCell ref="O289:P289"/>
    <mergeCell ref="A286:D286"/>
    <mergeCell ref="G286:H286"/>
    <mergeCell ref="K286:L286"/>
    <mergeCell ref="M286:N286"/>
    <mergeCell ref="O286:P286"/>
    <mergeCell ref="A287:D287"/>
    <mergeCell ref="G287:H287"/>
    <mergeCell ref="K287:L287"/>
    <mergeCell ref="M287:N287"/>
    <mergeCell ref="O287:P287"/>
    <mergeCell ref="A292:D292"/>
    <mergeCell ref="G292:H292"/>
    <mergeCell ref="K292:L292"/>
    <mergeCell ref="M292:N292"/>
    <mergeCell ref="O292:P292"/>
    <mergeCell ref="A293:D293"/>
    <mergeCell ref="G293:H293"/>
    <mergeCell ref="K293:L293"/>
    <mergeCell ref="M293:N293"/>
    <mergeCell ref="O293:P293"/>
    <mergeCell ref="A290:D290"/>
    <mergeCell ref="G290:H290"/>
    <mergeCell ref="K290:L290"/>
    <mergeCell ref="M290:N290"/>
    <mergeCell ref="O290:P290"/>
    <mergeCell ref="A291:D291"/>
    <mergeCell ref="G291:H291"/>
    <mergeCell ref="K291:L291"/>
    <mergeCell ref="M291:N291"/>
    <mergeCell ref="O291:P291"/>
    <mergeCell ref="A296:D296"/>
    <mergeCell ref="G296:H296"/>
    <mergeCell ref="K296:L296"/>
    <mergeCell ref="M296:N296"/>
    <mergeCell ref="O296:P296"/>
    <mergeCell ref="A297:D297"/>
    <mergeCell ref="G297:H297"/>
    <mergeCell ref="K297:L297"/>
    <mergeCell ref="M297:N297"/>
    <mergeCell ref="O297:P297"/>
    <mergeCell ref="A294:D294"/>
    <mergeCell ref="G294:H294"/>
    <mergeCell ref="K294:L294"/>
    <mergeCell ref="M294:N294"/>
    <mergeCell ref="O294:P294"/>
    <mergeCell ref="A295:D295"/>
    <mergeCell ref="G295:H295"/>
    <mergeCell ref="K295:L295"/>
    <mergeCell ref="M295:N295"/>
    <mergeCell ref="O295:P295"/>
    <mergeCell ref="A300:D300"/>
    <mergeCell ref="G300:H300"/>
    <mergeCell ref="K300:L300"/>
    <mergeCell ref="M300:N300"/>
    <mergeCell ref="O300:P300"/>
    <mergeCell ref="A301:D301"/>
    <mergeCell ref="G301:H301"/>
    <mergeCell ref="K301:L301"/>
    <mergeCell ref="M301:N301"/>
    <mergeCell ref="O301:P301"/>
    <mergeCell ref="A298:D298"/>
    <mergeCell ref="G298:H298"/>
    <mergeCell ref="K298:L298"/>
    <mergeCell ref="M298:N298"/>
    <mergeCell ref="O298:P298"/>
    <mergeCell ref="A299:D299"/>
    <mergeCell ref="G299:H299"/>
    <mergeCell ref="K299:L299"/>
    <mergeCell ref="M299:N299"/>
    <mergeCell ref="O299:P299"/>
    <mergeCell ref="A304:D304"/>
    <mergeCell ref="G304:H304"/>
    <mergeCell ref="K304:L304"/>
    <mergeCell ref="M304:N304"/>
    <mergeCell ref="O304:P304"/>
    <mergeCell ref="A305:D305"/>
    <mergeCell ref="G305:H305"/>
    <mergeCell ref="K305:L305"/>
    <mergeCell ref="M305:N305"/>
    <mergeCell ref="O305:P305"/>
    <mergeCell ref="A302:D302"/>
    <mergeCell ref="G302:H302"/>
    <mergeCell ref="K302:L302"/>
    <mergeCell ref="M302:N302"/>
    <mergeCell ref="O302:P302"/>
    <mergeCell ref="A303:D303"/>
    <mergeCell ref="G303:H303"/>
    <mergeCell ref="K303:L303"/>
    <mergeCell ref="M303:N303"/>
    <mergeCell ref="O303:P303"/>
    <mergeCell ref="A308:D308"/>
    <mergeCell ref="G308:H308"/>
    <mergeCell ref="K308:L308"/>
    <mergeCell ref="M308:N308"/>
    <mergeCell ref="O308:P308"/>
    <mergeCell ref="A309:D309"/>
    <mergeCell ref="G309:H309"/>
    <mergeCell ref="K309:L309"/>
    <mergeCell ref="M309:N309"/>
    <mergeCell ref="O309:P309"/>
    <mergeCell ref="A306:D306"/>
    <mergeCell ref="G306:H306"/>
    <mergeCell ref="K306:L306"/>
    <mergeCell ref="M306:N306"/>
    <mergeCell ref="O306:P306"/>
    <mergeCell ref="A307:D307"/>
    <mergeCell ref="G307:H307"/>
    <mergeCell ref="K307:L307"/>
    <mergeCell ref="M307:N307"/>
    <mergeCell ref="O307:P307"/>
    <mergeCell ref="A312:D312"/>
    <mergeCell ref="G312:H312"/>
    <mergeCell ref="K312:L312"/>
    <mergeCell ref="M312:N312"/>
    <mergeCell ref="O312:P312"/>
    <mergeCell ref="A313:D313"/>
    <mergeCell ref="G313:H313"/>
    <mergeCell ref="K313:L313"/>
    <mergeCell ref="M313:N313"/>
    <mergeCell ref="O313:P313"/>
    <mergeCell ref="A310:D310"/>
    <mergeCell ref="G310:H310"/>
    <mergeCell ref="K310:L310"/>
    <mergeCell ref="M310:N310"/>
    <mergeCell ref="O310:P310"/>
    <mergeCell ref="A311:D311"/>
    <mergeCell ref="G311:H311"/>
    <mergeCell ref="K311:L311"/>
    <mergeCell ref="M311:N311"/>
    <mergeCell ref="O311:P311"/>
    <mergeCell ref="A316:D316"/>
    <mergeCell ref="G316:H316"/>
    <mergeCell ref="K316:L316"/>
    <mergeCell ref="M316:N316"/>
    <mergeCell ref="O316:P316"/>
    <mergeCell ref="A317:D317"/>
    <mergeCell ref="G317:H317"/>
    <mergeCell ref="K317:L317"/>
    <mergeCell ref="M317:N317"/>
    <mergeCell ref="O317:P317"/>
    <mergeCell ref="A314:D314"/>
    <mergeCell ref="G314:H314"/>
    <mergeCell ref="K314:L314"/>
    <mergeCell ref="M314:N314"/>
    <mergeCell ref="O314:P314"/>
    <mergeCell ref="A315:D315"/>
    <mergeCell ref="G315:H315"/>
    <mergeCell ref="K315:L315"/>
    <mergeCell ref="M315:N315"/>
    <mergeCell ref="O315:P315"/>
    <mergeCell ref="A320:D320"/>
    <mergeCell ref="G320:H320"/>
    <mergeCell ref="K320:L320"/>
    <mergeCell ref="M320:N320"/>
    <mergeCell ref="O320:P320"/>
    <mergeCell ref="A321:D321"/>
    <mergeCell ref="G321:H321"/>
    <mergeCell ref="K321:L321"/>
    <mergeCell ref="M321:N321"/>
    <mergeCell ref="O321:P321"/>
    <mergeCell ref="A318:D318"/>
    <mergeCell ref="G318:H318"/>
    <mergeCell ref="K318:L318"/>
    <mergeCell ref="M318:N318"/>
    <mergeCell ref="O318:P318"/>
    <mergeCell ref="A319:D319"/>
    <mergeCell ref="G319:H319"/>
    <mergeCell ref="K319:L319"/>
    <mergeCell ref="M319:N319"/>
    <mergeCell ref="O319:P319"/>
    <mergeCell ref="A324:D324"/>
    <mergeCell ref="G324:H324"/>
    <mergeCell ref="K324:L324"/>
    <mergeCell ref="M324:N324"/>
    <mergeCell ref="O324:P324"/>
    <mergeCell ref="A325:D325"/>
    <mergeCell ref="G325:H325"/>
    <mergeCell ref="K325:L325"/>
    <mergeCell ref="M325:N325"/>
    <mergeCell ref="O325:P325"/>
    <mergeCell ref="A322:D322"/>
    <mergeCell ref="G322:H322"/>
    <mergeCell ref="K322:L322"/>
    <mergeCell ref="M322:N322"/>
    <mergeCell ref="O322:P322"/>
    <mergeCell ref="A323:D323"/>
    <mergeCell ref="G323:H323"/>
    <mergeCell ref="K323:L323"/>
    <mergeCell ref="M323:N323"/>
    <mergeCell ref="O323:P323"/>
    <mergeCell ref="A328:D328"/>
    <mergeCell ref="G328:H328"/>
    <mergeCell ref="K328:L328"/>
    <mergeCell ref="M328:N328"/>
    <mergeCell ref="O328:P328"/>
    <mergeCell ref="A329:D329"/>
    <mergeCell ref="G329:H329"/>
    <mergeCell ref="K329:L329"/>
    <mergeCell ref="M329:N329"/>
    <mergeCell ref="O329:P329"/>
    <mergeCell ref="A326:D326"/>
    <mergeCell ref="G326:H326"/>
    <mergeCell ref="K326:L326"/>
    <mergeCell ref="M326:N326"/>
    <mergeCell ref="O326:P326"/>
    <mergeCell ref="A327:D327"/>
    <mergeCell ref="G327:H327"/>
    <mergeCell ref="K327:L327"/>
    <mergeCell ref="M327:N327"/>
    <mergeCell ref="O327:P327"/>
    <mergeCell ref="A332:D332"/>
    <mergeCell ref="G332:H332"/>
    <mergeCell ref="K332:L332"/>
    <mergeCell ref="M332:N332"/>
    <mergeCell ref="O332:P332"/>
    <mergeCell ref="A333:D333"/>
    <mergeCell ref="G333:H333"/>
    <mergeCell ref="K333:L333"/>
    <mergeCell ref="M333:N333"/>
    <mergeCell ref="O333:P333"/>
    <mergeCell ref="A330:D330"/>
    <mergeCell ref="G330:H330"/>
    <mergeCell ref="K330:L330"/>
    <mergeCell ref="M330:N330"/>
    <mergeCell ref="O330:P330"/>
    <mergeCell ref="A331:D331"/>
    <mergeCell ref="G331:H331"/>
    <mergeCell ref="K331:L331"/>
    <mergeCell ref="M331:N331"/>
    <mergeCell ref="O331:P331"/>
    <mergeCell ref="A336:D336"/>
    <mergeCell ref="G336:H336"/>
    <mergeCell ref="K336:L336"/>
    <mergeCell ref="M336:N336"/>
    <mergeCell ref="O336:P336"/>
    <mergeCell ref="A337:D337"/>
    <mergeCell ref="G337:H337"/>
    <mergeCell ref="K337:L337"/>
    <mergeCell ref="M337:N337"/>
    <mergeCell ref="O337:P337"/>
    <mergeCell ref="A334:D334"/>
    <mergeCell ref="G334:H334"/>
    <mergeCell ref="K334:L334"/>
    <mergeCell ref="M334:N334"/>
    <mergeCell ref="O334:P334"/>
    <mergeCell ref="A335:D335"/>
    <mergeCell ref="G335:H335"/>
    <mergeCell ref="K335:L335"/>
    <mergeCell ref="M335:N335"/>
    <mergeCell ref="O335:P335"/>
    <mergeCell ref="A340:D340"/>
    <mergeCell ref="G340:H340"/>
    <mergeCell ref="K340:L340"/>
    <mergeCell ref="M340:N340"/>
    <mergeCell ref="O340:P340"/>
    <mergeCell ref="A341:D341"/>
    <mergeCell ref="G341:H341"/>
    <mergeCell ref="K341:L341"/>
    <mergeCell ref="M341:N341"/>
    <mergeCell ref="O341:P341"/>
    <mergeCell ref="A338:D338"/>
    <mergeCell ref="G338:H338"/>
    <mergeCell ref="K338:L338"/>
    <mergeCell ref="M338:N338"/>
    <mergeCell ref="O338:P338"/>
    <mergeCell ref="A339:D339"/>
    <mergeCell ref="G339:H339"/>
    <mergeCell ref="K339:L339"/>
    <mergeCell ref="M339:N339"/>
    <mergeCell ref="O339:P339"/>
    <mergeCell ref="A344:D344"/>
    <mergeCell ref="G344:H344"/>
    <mergeCell ref="K344:L344"/>
    <mergeCell ref="M344:N344"/>
    <mergeCell ref="O344:P344"/>
    <mergeCell ref="A345:D345"/>
    <mergeCell ref="G345:H345"/>
    <mergeCell ref="K345:L345"/>
    <mergeCell ref="M345:N345"/>
    <mergeCell ref="O345:P345"/>
    <mergeCell ref="A342:D342"/>
    <mergeCell ref="G342:H342"/>
    <mergeCell ref="K342:L342"/>
    <mergeCell ref="M342:N342"/>
    <mergeCell ref="O342:P342"/>
    <mergeCell ref="A343:D343"/>
    <mergeCell ref="G343:H343"/>
    <mergeCell ref="K343:L343"/>
    <mergeCell ref="M343:N343"/>
    <mergeCell ref="O343:P343"/>
    <mergeCell ref="A348:D348"/>
    <mergeCell ref="G348:H348"/>
    <mergeCell ref="K348:L348"/>
    <mergeCell ref="M348:N348"/>
    <mergeCell ref="O348:P348"/>
    <mergeCell ref="A349:D349"/>
    <mergeCell ref="G349:H349"/>
    <mergeCell ref="K349:L349"/>
    <mergeCell ref="M349:N349"/>
    <mergeCell ref="O349:P349"/>
    <mergeCell ref="A346:D346"/>
    <mergeCell ref="G346:H346"/>
    <mergeCell ref="K346:L346"/>
    <mergeCell ref="M346:N346"/>
    <mergeCell ref="O346:P346"/>
    <mergeCell ref="A347:D347"/>
    <mergeCell ref="G347:H347"/>
    <mergeCell ref="K347:L347"/>
    <mergeCell ref="M347:N347"/>
    <mergeCell ref="O347:P347"/>
    <mergeCell ref="A352:D352"/>
    <mergeCell ref="G352:H352"/>
    <mergeCell ref="K352:L352"/>
    <mergeCell ref="M352:N352"/>
    <mergeCell ref="O352:P352"/>
    <mergeCell ref="A353:D353"/>
    <mergeCell ref="G353:H353"/>
    <mergeCell ref="K353:L353"/>
    <mergeCell ref="M353:N353"/>
    <mergeCell ref="O353:P353"/>
    <mergeCell ref="A350:D350"/>
    <mergeCell ref="G350:H350"/>
    <mergeCell ref="K350:L350"/>
    <mergeCell ref="M350:N350"/>
    <mergeCell ref="O350:P350"/>
    <mergeCell ref="A351:D351"/>
    <mergeCell ref="G351:H351"/>
    <mergeCell ref="K351:L351"/>
    <mergeCell ref="M351:N351"/>
    <mergeCell ref="O351:P351"/>
    <mergeCell ref="A356:D356"/>
    <mergeCell ref="G356:H356"/>
    <mergeCell ref="K356:L356"/>
    <mergeCell ref="M356:N356"/>
    <mergeCell ref="O356:P356"/>
    <mergeCell ref="A357:D357"/>
    <mergeCell ref="G357:H357"/>
    <mergeCell ref="K357:L357"/>
    <mergeCell ref="M357:N357"/>
    <mergeCell ref="O357:P357"/>
    <mergeCell ref="A354:D354"/>
    <mergeCell ref="G354:H354"/>
    <mergeCell ref="K354:L354"/>
    <mergeCell ref="M354:N354"/>
    <mergeCell ref="O354:P354"/>
    <mergeCell ref="A355:D355"/>
    <mergeCell ref="G355:H355"/>
    <mergeCell ref="K355:L355"/>
    <mergeCell ref="M355:N355"/>
    <mergeCell ref="O355:P355"/>
    <mergeCell ref="A360:D360"/>
    <mergeCell ref="G360:H360"/>
    <mergeCell ref="K360:L360"/>
    <mergeCell ref="M360:N360"/>
    <mergeCell ref="O360:P360"/>
    <mergeCell ref="A361:D361"/>
    <mergeCell ref="G361:H361"/>
    <mergeCell ref="K361:L361"/>
    <mergeCell ref="M361:N361"/>
    <mergeCell ref="O361:P361"/>
    <mergeCell ref="A358:D358"/>
    <mergeCell ref="G358:H358"/>
    <mergeCell ref="K358:L358"/>
    <mergeCell ref="M358:N358"/>
    <mergeCell ref="O358:P358"/>
    <mergeCell ref="A359:D359"/>
    <mergeCell ref="G359:H359"/>
    <mergeCell ref="K359:L359"/>
    <mergeCell ref="M359:N359"/>
    <mergeCell ref="O359:P359"/>
    <mergeCell ref="A364:D364"/>
    <mergeCell ref="G364:H364"/>
    <mergeCell ref="K364:L364"/>
    <mergeCell ref="M364:N364"/>
    <mergeCell ref="O364:P364"/>
    <mergeCell ref="A365:D365"/>
    <mergeCell ref="G365:H365"/>
    <mergeCell ref="K365:L365"/>
    <mergeCell ref="M365:N365"/>
    <mergeCell ref="O365:P365"/>
    <mergeCell ref="A362:D362"/>
    <mergeCell ref="G362:H362"/>
    <mergeCell ref="K362:L362"/>
    <mergeCell ref="M362:N362"/>
    <mergeCell ref="O362:P362"/>
    <mergeCell ref="A363:D363"/>
    <mergeCell ref="G363:H363"/>
    <mergeCell ref="K363:L363"/>
    <mergeCell ref="M363:N363"/>
    <mergeCell ref="O363:P363"/>
    <mergeCell ref="A368:D368"/>
    <mergeCell ref="G368:H368"/>
    <mergeCell ref="K368:L368"/>
    <mergeCell ref="M368:N368"/>
    <mergeCell ref="O368:P368"/>
    <mergeCell ref="A369:D369"/>
    <mergeCell ref="G369:H369"/>
    <mergeCell ref="K369:L369"/>
    <mergeCell ref="M369:N369"/>
    <mergeCell ref="O369:P369"/>
    <mergeCell ref="A366:D366"/>
    <mergeCell ref="G366:H366"/>
    <mergeCell ref="K366:L366"/>
    <mergeCell ref="M366:N366"/>
    <mergeCell ref="O366:P366"/>
    <mergeCell ref="A367:D367"/>
    <mergeCell ref="G367:H367"/>
    <mergeCell ref="K367:L367"/>
    <mergeCell ref="M367:N367"/>
    <mergeCell ref="O367:P367"/>
    <mergeCell ref="A372:D372"/>
    <mergeCell ref="G372:H372"/>
    <mergeCell ref="K372:L372"/>
    <mergeCell ref="M372:N372"/>
    <mergeCell ref="O372:P372"/>
    <mergeCell ref="A373:D373"/>
    <mergeCell ref="G373:H373"/>
    <mergeCell ref="K373:L373"/>
    <mergeCell ref="M373:N373"/>
    <mergeCell ref="O373:P373"/>
    <mergeCell ref="A370:D370"/>
    <mergeCell ref="G370:H370"/>
    <mergeCell ref="K370:L370"/>
    <mergeCell ref="M370:N370"/>
    <mergeCell ref="O370:P370"/>
    <mergeCell ref="A371:D371"/>
    <mergeCell ref="G371:H371"/>
    <mergeCell ref="K371:L371"/>
    <mergeCell ref="M371:N371"/>
    <mergeCell ref="O371:P371"/>
    <mergeCell ref="A376:D376"/>
    <mergeCell ref="G376:H376"/>
    <mergeCell ref="K376:L376"/>
    <mergeCell ref="M376:N376"/>
    <mergeCell ref="O376:P376"/>
    <mergeCell ref="A377:D377"/>
    <mergeCell ref="G377:H377"/>
    <mergeCell ref="K377:L377"/>
    <mergeCell ref="M377:N377"/>
    <mergeCell ref="O377:P377"/>
    <mergeCell ref="A374:D374"/>
    <mergeCell ref="G374:H374"/>
    <mergeCell ref="K374:L374"/>
    <mergeCell ref="M374:N374"/>
    <mergeCell ref="O374:P374"/>
    <mergeCell ref="A375:D375"/>
    <mergeCell ref="G375:H375"/>
    <mergeCell ref="K375:L375"/>
    <mergeCell ref="M375:N375"/>
    <mergeCell ref="O375:P375"/>
    <mergeCell ref="A380:D380"/>
    <mergeCell ref="G380:H380"/>
    <mergeCell ref="K380:L380"/>
    <mergeCell ref="M380:N380"/>
    <mergeCell ref="O380:P380"/>
    <mergeCell ref="A381:D381"/>
    <mergeCell ref="G381:H381"/>
    <mergeCell ref="K381:L381"/>
    <mergeCell ref="M381:N381"/>
    <mergeCell ref="O381:P381"/>
    <mergeCell ref="A378:D378"/>
    <mergeCell ref="G378:H378"/>
    <mergeCell ref="K378:L378"/>
    <mergeCell ref="M378:N378"/>
    <mergeCell ref="O378:P378"/>
    <mergeCell ref="A379:D379"/>
    <mergeCell ref="G379:H379"/>
    <mergeCell ref="K379:L379"/>
    <mergeCell ref="M379:N379"/>
    <mergeCell ref="O379:P379"/>
    <mergeCell ref="A384:D384"/>
    <mergeCell ref="G384:H384"/>
    <mergeCell ref="K384:L384"/>
    <mergeCell ref="M384:N384"/>
    <mergeCell ref="O384:P384"/>
    <mergeCell ref="A385:D385"/>
    <mergeCell ref="G385:H385"/>
    <mergeCell ref="K385:L385"/>
    <mergeCell ref="M385:N385"/>
    <mergeCell ref="O385:P385"/>
    <mergeCell ref="A382:D382"/>
    <mergeCell ref="G382:H382"/>
    <mergeCell ref="K382:L382"/>
    <mergeCell ref="M382:N382"/>
    <mergeCell ref="O382:P382"/>
    <mergeCell ref="A383:D383"/>
    <mergeCell ref="G383:H383"/>
    <mergeCell ref="K383:L383"/>
    <mergeCell ref="M383:N383"/>
    <mergeCell ref="O383:P383"/>
    <mergeCell ref="A388:D388"/>
    <mergeCell ref="G388:H388"/>
    <mergeCell ref="K388:L388"/>
    <mergeCell ref="M388:N388"/>
    <mergeCell ref="O388:P388"/>
    <mergeCell ref="A389:D389"/>
    <mergeCell ref="G389:H389"/>
    <mergeCell ref="K389:L389"/>
    <mergeCell ref="M389:N389"/>
    <mergeCell ref="O389:P389"/>
    <mergeCell ref="A386:D386"/>
    <mergeCell ref="G386:H386"/>
    <mergeCell ref="K386:L386"/>
    <mergeCell ref="M386:N386"/>
    <mergeCell ref="O386:P386"/>
    <mergeCell ref="A387:D387"/>
    <mergeCell ref="G387:H387"/>
    <mergeCell ref="K387:L387"/>
    <mergeCell ref="M387:N387"/>
    <mergeCell ref="O387:P387"/>
    <mergeCell ref="A392:D392"/>
    <mergeCell ref="G392:H392"/>
    <mergeCell ref="K392:L392"/>
    <mergeCell ref="M392:N392"/>
    <mergeCell ref="O392:P392"/>
    <mergeCell ref="A393:D393"/>
    <mergeCell ref="G393:H393"/>
    <mergeCell ref="K393:L393"/>
    <mergeCell ref="M393:N393"/>
    <mergeCell ref="O393:P393"/>
    <mergeCell ref="A390:D390"/>
    <mergeCell ref="G390:H390"/>
    <mergeCell ref="K390:L390"/>
    <mergeCell ref="M390:N390"/>
    <mergeCell ref="O390:P390"/>
    <mergeCell ref="A391:D391"/>
    <mergeCell ref="G391:H391"/>
    <mergeCell ref="K391:L391"/>
    <mergeCell ref="M391:N391"/>
    <mergeCell ref="O391:P391"/>
    <mergeCell ref="A396:D396"/>
    <mergeCell ref="G396:H396"/>
    <mergeCell ref="K396:L396"/>
    <mergeCell ref="M396:N396"/>
    <mergeCell ref="O396:P396"/>
    <mergeCell ref="A397:D397"/>
    <mergeCell ref="G397:H397"/>
    <mergeCell ref="K397:L397"/>
    <mergeCell ref="M397:N397"/>
    <mergeCell ref="O397:P397"/>
    <mergeCell ref="A394:D394"/>
    <mergeCell ref="G394:H394"/>
    <mergeCell ref="K394:L394"/>
    <mergeCell ref="M394:N394"/>
    <mergeCell ref="O394:P394"/>
    <mergeCell ref="A395:D395"/>
    <mergeCell ref="G395:H395"/>
    <mergeCell ref="K395:L395"/>
    <mergeCell ref="M395:N395"/>
    <mergeCell ref="O395:P395"/>
    <mergeCell ref="A400:D400"/>
    <mergeCell ref="G400:H400"/>
    <mergeCell ref="K400:L400"/>
    <mergeCell ref="M400:N400"/>
    <mergeCell ref="O400:P400"/>
    <mergeCell ref="A401:D401"/>
    <mergeCell ref="G401:H401"/>
    <mergeCell ref="K401:L401"/>
    <mergeCell ref="M401:N401"/>
    <mergeCell ref="O401:P401"/>
    <mergeCell ref="A398:D398"/>
    <mergeCell ref="G398:H398"/>
    <mergeCell ref="K398:L398"/>
    <mergeCell ref="M398:N398"/>
    <mergeCell ref="O398:P398"/>
    <mergeCell ref="A399:D399"/>
    <mergeCell ref="G399:H399"/>
    <mergeCell ref="K399:L399"/>
    <mergeCell ref="M399:N399"/>
    <mergeCell ref="O399:P399"/>
    <mergeCell ref="A404:D404"/>
    <mergeCell ref="G404:H404"/>
    <mergeCell ref="K404:L404"/>
    <mergeCell ref="M404:N404"/>
    <mergeCell ref="O404:P404"/>
    <mergeCell ref="A405:D405"/>
    <mergeCell ref="G405:H405"/>
    <mergeCell ref="K405:L405"/>
    <mergeCell ref="M405:N405"/>
    <mergeCell ref="O405:P405"/>
    <mergeCell ref="A402:D402"/>
    <mergeCell ref="G402:H402"/>
    <mergeCell ref="K402:L402"/>
    <mergeCell ref="M402:N402"/>
    <mergeCell ref="O402:P402"/>
    <mergeCell ref="A403:D403"/>
    <mergeCell ref="G403:H403"/>
    <mergeCell ref="K403:L403"/>
    <mergeCell ref="M403:N403"/>
    <mergeCell ref="O403:P403"/>
    <mergeCell ref="A408:D408"/>
    <mergeCell ref="G408:H408"/>
    <mergeCell ref="K408:L408"/>
    <mergeCell ref="M408:N408"/>
    <mergeCell ref="O408:P408"/>
    <mergeCell ref="A409:D409"/>
    <mergeCell ref="G409:H409"/>
    <mergeCell ref="K409:L409"/>
    <mergeCell ref="M409:N409"/>
    <mergeCell ref="O409:P409"/>
    <mergeCell ref="A406:D406"/>
    <mergeCell ref="G406:H406"/>
    <mergeCell ref="K406:L406"/>
    <mergeCell ref="M406:N406"/>
    <mergeCell ref="O406:P406"/>
    <mergeCell ref="A407:D407"/>
    <mergeCell ref="G407:H407"/>
    <mergeCell ref="K407:L407"/>
    <mergeCell ref="M407:N407"/>
    <mergeCell ref="O407:P407"/>
    <mergeCell ref="A412:D412"/>
    <mergeCell ref="G412:H412"/>
    <mergeCell ref="K412:L412"/>
    <mergeCell ref="M412:N412"/>
    <mergeCell ref="O412:P412"/>
    <mergeCell ref="A413:D413"/>
    <mergeCell ref="G413:H413"/>
    <mergeCell ref="K413:L413"/>
    <mergeCell ref="M413:N413"/>
    <mergeCell ref="O413:P413"/>
    <mergeCell ref="A410:D410"/>
    <mergeCell ref="G410:H410"/>
    <mergeCell ref="K410:L410"/>
    <mergeCell ref="M410:N410"/>
    <mergeCell ref="O410:P410"/>
    <mergeCell ref="A411:D411"/>
    <mergeCell ref="G411:H411"/>
    <mergeCell ref="K411:L411"/>
    <mergeCell ref="M411:N411"/>
    <mergeCell ref="O411:P411"/>
    <mergeCell ref="A416:D416"/>
    <mergeCell ref="G416:H416"/>
    <mergeCell ref="K416:L416"/>
    <mergeCell ref="M416:N416"/>
    <mergeCell ref="O416:P416"/>
    <mergeCell ref="A417:D417"/>
    <mergeCell ref="G417:H417"/>
    <mergeCell ref="K417:L417"/>
    <mergeCell ref="M417:N417"/>
    <mergeCell ref="O417:P417"/>
    <mergeCell ref="A414:D414"/>
    <mergeCell ref="G414:H414"/>
    <mergeCell ref="K414:L414"/>
    <mergeCell ref="M414:N414"/>
    <mergeCell ref="O414:P414"/>
    <mergeCell ref="A415:D415"/>
    <mergeCell ref="G415:H415"/>
    <mergeCell ref="K415:L415"/>
    <mergeCell ref="M415:N415"/>
    <mergeCell ref="O415:P415"/>
    <mergeCell ref="A420:D420"/>
    <mergeCell ref="G420:H420"/>
    <mergeCell ref="K420:L420"/>
    <mergeCell ref="M420:N420"/>
    <mergeCell ref="O420:P420"/>
    <mergeCell ref="A421:D421"/>
    <mergeCell ref="G421:H421"/>
    <mergeCell ref="K421:L421"/>
    <mergeCell ref="M421:N421"/>
    <mergeCell ref="O421:P421"/>
    <mergeCell ref="A418:D418"/>
    <mergeCell ref="G418:H418"/>
    <mergeCell ref="K418:L418"/>
    <mergeCell ref="M418:N418"/>
    <mergeCell ref="O418:P418"/>
    <mergeCell ref="A419:D419"/>
    <mergeCell ref="G419:H419"/>
    <mergeCell ref="K419:L419"/>
    <mergeCell ref="M419:N419"/>
    <mergeCell ref="O419:P419"/>
    <mergeCell ref="A424:D424"/>
    <mergeCell ref="G424:H424"/>
    <mergeCell ref="K424:L424"/>
    <mergeCell ref="M424:N424"/>
    <mergeCell ref="O424:P424"/>
    <mergeCell ref="A425:D425"/>
    <mergeCell ref="G425:H425"/>
    <mergeCell ref="K425:L425"/>
    <mergeCell ref="M425:N425"/>
    <mergeCell ref="O425:P425"/>
    <mergeCell ref="A422:D422"/>
    <mergeCell ref="G422:H422"/>
    <mergeCell ref="K422:L422"/>
    <mergeCell ref="M422:N422"/>
    <mergeCell ref="O422:P422"/>
    <mergeCell ref="A423:D423"/>
    <mergeCell ref="G423:H423"/>
    <mergeCell ref="K423:L423"/>
    <mergeCell ref="M423:N423"/>
    <mergeCell ref="O423:P423"/>
    <mergeCell ref="A428:D428"/>
    <mergeCell ref="G428:H428"/>
    <mergeCell ref="K428:L428"/>
    <mergeCell ref="M428:N428"/>
    <mergeCell ref="O428:P428"/>
    <mergeCell ref="A429:D429"/>
    <mergeCell ref="G429:H429"/>
    <mergeCell ref="K429:L429"/>
    <mergeCell ref="M429:N429"/>
    <mergeCell ref="O429:P429"/>
    <mergeCell ref="A426:D426"/>
    <mergeCell ref="G426:H426"/>
    <mergeCell ref="K426:L426"/>
    <mergeCell ref="M426:N426"/>
    <mergeCell ref="O426:P426"/>
    <mergeCell ref="A427:D427"/>
    <mergeCell ref="G427:H427"/>
    <mergeCell ref="K427:L427"/>
    <mergeCell ref="M427:N427"/>
    <mergeCell ref="O427:P427"/>
    <mergeCell ref="A432:D432"/>
    <mergeCell ref="G432:H432"/>
    <mergeCell ref="K432:L432"/>
    <mergeCell ref="M432:N432"/>
    <mergeCell ref="O432:P432"/>
    <mergeCell ref="A433:D433"/>
    <mergeCell ref="G433:H433"/>
    <mergeCell ref="K433:L433"/>
    <mergeCell ref="M433:N433"/>
    <mergeCell ref="O433:P433"/>
    <mergeCell ref="A430:D430"/>
    <mergeCell ref="G430:H430"/>
    <mergeCell ref="K430:L430"/>
    <mergeCell ref="M430:N430"/>
    <mergeCell ref="O430:P430"/>
    <mergeCell ref="A431:D431"/>
    <mergeCell ref="G431:H431"/>
    <mergeCell ref="K431:L431"/>
    <mergeCell ref="M431:N431"/>
    <mergeCell ref="O431:P431"/>
    <mergeCell ref="A436:D436"/>
    <mergeCell ref="G436:H436"/>
    <mergeCell ref="K436:L436"/>
    <mergeCell ref="M436:N436"/>
    <mergeCell ref="O436:P436"/>
    <mergeCell ref="A437:D437"/>
    <mergeCell ref="G437:H437"/>
    <mergeCell ref="K437:L437"/>
    <mergeCell ref="M437:N437"/>
    <mergeCell ref="O437:P437"/>
    <mergeCell ref="A434:D434"/>
    <mergeCell ref="G434:H434"/>
    <mergeCell ref="K434:L434"/>
    <mergeCell ref="M434:N434"/>
    <mergeCell ref="O434:P434"/>
    <mergeCell ref="A435:D435"/>
    <mergeCell ref="G435:H435"/>
    <mergeCell ref="K435:L435"/>
    <mergeCell ref="M435:N435"/>
    <mergeCell ref="O435:P435"/>
    <mergeCell ref="A440:D440"/>
    <mergeCell ref="G440:H440"/>
    <mergeCell ref="K440:L440"/>
    <mergeCell ref="M440:N440"/>
    <mergeCell ref="O440:P440"/>
    <mergeCell ref="A441:D441"/>
    <mergeCell ref="G441:H441"/>
    <mergeCell ref="K441:L441"/>
    <mergeCell ref="M441:N441"/>
    <mergeCell ref="O441:P441"/>
    <mergeCell ref="A438:D438"/>
    <mergeCell ref="G438:H438"/>
    <mergeCell ref="K438:L438"/>
    <mergeCell ref="M438:N438"/>
    <mergeCell ref="O438:P438"/>
    <mergeCell ref="A439:D439"/>
    <mergeCell ref="G439:H439"/>
    <mergeCell ref="K439:L439"/>
    <mergeCell ref="M439:N439"/>
    <mergeCell ref="O439:P439"/>
    <mergeCell ref="A444:D444"/>
    <mergeCell ref="G444:H444"/>
    <mergeCell ref="K444:L444"/>
    <mergeCell ref="M444:N444"/>
    <mergeCell ref="O444:P444"/>
    <mergeCell ref="A445:D445"/>
    <mergeCell ref="G445:H445"/>
    <mergeCell ref="K445:L445"/>
    <mergeCell ref="M445:N445"/>
    <mergeCell ref="O445:P445"/>
    <mergeCell ref="A442:D442"/>
    <mergeCell ref="G442:H442"/>
    <mergeCell ref="K442:L442"/>
    <mergeCell ref="M442:N442"/>
    <mergeCell ref="O442:P442"/>
    <mergeCell ref="A443:D443"/>
    <mergeCell ref="G443:H443"/>
    <mergeCell ref="K443:L443"/>
    <mergeCell ref="M443:N443"/>
    <mergeCell ref="O443:P443"/>
    <mergeCell ref="A448:D448"/>
    <mergeCell ref="G448:H448"/>
    <mergeCell ref="K448:L448"/>
    <mergeCell ref="M448:N448"/>
    <mergeCell ref="O448:P448"/>
    <mergeCell ref="A449:D449"/>
    <mergeCell ref="G449:H449"/>
    <mergeCell ref="K449:L449"/>
    <mergeCell ref="M449:N449"/>
    <mergeCell ref="O449:P449"/>
    <mergeCell ref="A446:D446"/>
    <mergeCell ref="G446:H446"/>
    <mergeCell ref="K446:L446"/>
    <mergeCell ref="M446:N446"/>
    <mergeCell ref="O446:P446"/>
    <mergeCell ref="A447:D447"/>
    <mergeCell ref="G447:H447"/>
    <mergeCell ref="K447:L447"/>
    <mergeCell ref="M447:N447"/>
    <mergeCell ref="O447:P447"/>
    <mergeCell ref="A452:D452"/>
    <mergeCell ref="G452:H452"/>
    <mergeCell ref="K452:L452"/>
    <mergeCell ref="M452:N452"/>
    <mergeCell ref="O452:P452"/>
    <mergeCell ref="A453:D453"/>
    <mergeCell ref="G453:H453"/>
    <mergeCell ref="K453:L453"/>
    <mergeCell ref="M453:N453"/>
    <mergeCell ref="O453:P453"/>
    <mergeCell ref="A450:D450"/>
    <mergeCell ref="G450:H450"/>
    <mergeCell ref="K450:L450"/>
    <mergeCell ref="M450:N450"/>
    <mergeCell ref="O450:P450"/>
    <mergeCell ref="A451:D451"/>
    <mergeCell ref="G451:H451"/>
    <mergeCell ref="K451:L451"/>
    <mergeCell ref="M451:N451"/>
    <mergeCell ref="O451:P451"/>
    <mergeCell ref="A456:D456"/>
    <mergeCell ref="G456:H456"/>
    <mergeCell ref="K456:L456"/>
    <mergeCell ref="M456:N456"/>
    <mergeCell ref="O456:P456"/>
    <mergeCell ref="A457:D457"/>
    <mergeCell ref="G457:H457"/>
    <mergeCell ref="K457:L457"/>
    <mergeCell ref="M457:N457"/>
    <mergeCell ref="O457:P457"/>
    <mergeCell ref="A454:D454"/>
    <mergeCell ref="G454:H454"/>
    <mergeCell ref="K454:L454"/>
    <mergeCell ref="M454:N454"/>
    <mergeCell ref="O454:P454"/>
    <mergeCell ref="A455:D455"/>
    <mergeCell ref="G455:H455"/>
    <mergeCell ref="K455:L455"/>
    <mergeCell ref="M455:N455"/>
    <mergeCell ref="O455:P455"/>
    <mergeCell ref="A460:D460"/>
    <mergeCell ref="G460:H460"/>
    <mergeCell ref="K460:L460"/>
    <mergeCell ref="M460:N460"/>
    <mergeCell ref="O460:P460"/>
    <mergeCell ref="A461:D461"/>
    <mergeCell ref="G461:H461"/>
    <mergeCell ref="K461:L461"/>
    <mergeCell ref="M461:N461"/>
    <mergeCell ref="O461:P461"/>
    <mergeCell ref="A458:D458"/>
    <mergeCell ref="G458:H458"/>
    <mergeCell ref="K458:L458"/>
    <mergeCell ref="M458:N458"/>
    <mergeCell ref="O458:P458"/>
    <mergeCell ref="A459:D459"/>
    <mergeCell ref="G459:H459"/>
    <mergeCell ref="K459:L459"/>
    <mergeCell ref="M459:N459"/>
    <mergeCell ref="O459:P459"/>
    <mergeCell ref="A464:D464"/>
    <mergeCell ref="G464:H464"/>
    <mergeCell ref="K464:L464"/>
    <mergeCell ref="M464:N464"/>
    <mergeCell ref="O464:P464"/>
    <mergeCell ref="A465:D465"/>
    <mergeCell ref="G465:H465"/>
    <mergeCell ref="K465:L465"/>
    <mergeCell ref="M465:N465"/>
    <mergeCell ref="O465:P465"/>
    <mergeCell ref="A462:D462"/>
    <mergeCell ref="G462:H462"/>
    <mergeCell ref="K462:L462"/>
    <mergeCell ref="M462:N462"/>
    <mergeCell ref="O462:P462"/>
    <mergeCell ref="A463:D463"/>
    <mergeCell ref="G463:H463"/>
    <mergeCell ref="K463:L463"/>
    <mergeCell ref="M463:N463"/>
    <mergeCell ref="O463:P463"/>
    <mergeCell ref="A470:D470"/>
    <mergeCell ref="G470:H470"/>
    <mergeCell ref="K470:L470"/>
    <mergeCell ref="M470:N470"/>
    <mergeCell ref="O470:P470"/>
    <mergeCell ref="G471:H471"/>
    <mergeCell ref="A468:D468"/>
    <mergeCell ref="G468:H468"/>
    <mergeCell ref="K468:L468"/>
    <mergeCell ref="M468:N468"/>
    <mergeCell ref="O468:P468"/>
    <mergeCell ref="A469:D469"/>
    <mergeCell ref="G469:H469"/>
    <mergeCell ref="K469:L469"/>
    <mergeCell ref="M469:N469"/>
    <mergeCell ref="O469:P469"/>
    <mergeCell ref="A466:D466"/>
    <mergeCell ref="G466:H466"/>
    <mergeCell ref="K466:L466"/>
    <mergeCell ref="M466:N466"/>
    <mergeCell ref="O466:P466"/>
    <mergeCell ref="A467:D467"/>
    <mergeCell ref="G467:H467"/>
    <mergeCell ref="K467:L467"/>
    <mergeCell ref="M467:N467"/>
    <mergeCell ref="O467:P467"/>
    <mergeCell ref="A481:D481"/>
    <mergeCell ref="A482:D482"/>
    <mergeCell ref="N485:P485"/>
    <mergeCell ref="N488:P488"/>
    <mergeCell ref="A490:P490"/>
    <mergeCell ref="A492:P492"/>
    <mergeCell ref="A475:D475"/>
    <mergeCell ref="A476:D476"/>
    <mergeCell ref="A477:D477"/>
    <mergeCell ref="A478:D478"/>
    <mergeCell ref="A479:D479"/>
    <mergeCell ref="A480:D480"/>
    <mergeCell ref="A472:P472"/>
    <mergeCell ref="A473:D474"/>
    <mergeCell ref="E473:H473"/>
    <mergeCell ref="I473:I474"/>
    <mergeCell ref="J473:J474"/>
    <mergeCell ref="K473:K474"/>
    <mergeCell ref="M473:M474"/>
  </mergeCells>
  <pageMargins left="0.39370078740157483" right="0.16" top="0.41" bottom="0.3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66" zoomScaleNormal="90" zoomScaleSheetLayoutView="100" workbookViewId="0">
      <selection activeCell="P76" sqref="P76"/>
    </sheetView>
  </sheetViews>
  <sheetFormatPr defaultColWidth="8.85546875" defaultRowHeight="15.75" x14ac:dyDescent="0.25"/>
  <cols>
    <col min="1" max="1" width="10.42578125" style="1" customWidth="1"/>
    <col min="2" max="2" width="10" style="1" customWidth="1"/>
    <col min="3" max="3" width="8.28515625" style="1" customWidth="1"/>
    <col min="4" max="4" width="7.4257812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404500</v>
      </c>
      <c r="K14" s="283">
        <f>K15</f>
        <v>456568</v>
      </c>
      <c r="L14" s="281"/>
      <c r="M14" s="283">
        <f>M15</f>
        <v>491900</v>
      </c>
      <c r="N14" s="281"/>
      <c r="O14" s="283">
        <f>O15</f>
        <v>527400</v>
      </c>
      <c r="P14" s="281"/>
    </row>
    <row r="15" spans="1:16" s="91" customFormat="1" ht="23.45" hidden="1" customHeight="1" x14ac:dyDescent="0.25">
      <c r="A15" s="279"/>
      <c r="B15" s="279"/>
      <c r="C15" s="279"/>
      <c r="D15" s="279"/>
      <c r="E15" s="98" t="s">
        <v>229</v>
      </c>
      <c r="F15" s="96"/>
      <c r="G15" s="280" t="s">
        <v>16</v>
      </c>
      <c r="H15" s="281"/>
      <c r="I15" s="96" t="s">
        <v>16</v>
      </c>
      <c r="J15" s="97">
        <f>J16+J17+J18+J19+J20+J21</f>
        <v>404500</v>
      </c>
      <c r="K15" s="282">
        <f>K16+K17+K18+K19+K20+K21</f>
        <v>456568</v>
      </c>
      <c r="L15" s="271"/>
      <c r="M15" s="282">
        <f t="shared" ref="M15" si="0">M16+M17+M18+M19+M20+M21</f>
        <v>491900</v>
      </c>
      <c r="N15" s="271"/>
      <c r="O15" s="282">
        <f t="shared" ref="O15" si="1">O16+O17+O18+O19+O20+O21</f>
        <v>527400</v>
      </c>
      <c r="P15" s="271"/>
    </row>
    <row r="16" spans="1:16" s="91" customFormat="1" ht="23.45" hidden="1" customHeight="1" x14ac:dyDescent="0.25">
      <c r="A16" s="245" t="s">
        <v>18</v>
      </c>
      <c r="B16" s="245"/>
      <c r="C16" s="245"/>
      <c r="D16" s="245"/>
      <c r="E16" s="98" t="s">
        <v>229</v>
      </c>
      <c r="F16" s="101">
        <v>21</v>
      </c>
      <c r="G16" s="246" t="s">
        <v>16</v>
      </c>
      <c r="H16" s="246"/>
      <c r="I16" s="90" t="s">
        <v>16</v>
      </c>
      <c r="J16" s="102">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0" t="s">
        <v>16</v>
      </c>
      <c r="J17" s="102">
        <f>J105</f>
        <v>404500</v>
      </c>
      <c r="K17" s="274">
        <f>K105</f>
        <v>456568</v>
      </c>
      <c r="L17" s="246"/>
      <c r="M17" s="274">
        <f t="shared" ref="M17" si="4">M105</f>
        <v>491900</v>
      </c>
      <c r="N17" s="246"/>
      <c r="O17" s="274">
        <f t="shared" ref="O17" si="5">O105</f>
        <v>527400</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0</v>
      </c>
      <c r="K20" s="274">
        <f>K159</f>
        <v>0</v>
      </c>
      <c r="L20" s="246"/>
      <c r="M20" s="274">
        <f t="shared" ref="M20" si="10">M159</f>
        <v>0</v>
      </c>
      <c r="N20" s="246"/>
      <c r="O20" s="274">
        <f t="shared" ref="O20" si="11">O159</f>
        <v>0</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404500</v>
      </c>
      <c r="K25" s="258">
        <f t="shared" ref="K25" si="14">K26+K30+K34</f>
        <v>456568</v>
      </c>
      <c r="L25" s="259"/>
      <c r="M25" s="258">
        <f t="shared" ref="M25" si="15">M26+M30+M34</f>
        <v>491900</v>
      </c>
      <c r="N25" s="259"/>
      <c r="O25" s="258">
        <f t="shared" ref="O25" si="16">O26+O30+O34</f>
        <v>527400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404500</v>
      </c>
      <c r="K34" s="258">
        <f t="shared" ref="K34:O34" si="19">K14-(K26+K30)</f>
        <v>456568</v>
      </c>
      <c r="L34" s="259"/>
      <c r="M34" s="258">
        <f t="shared" si="19"/>
        <v>491900</v>
      </c>
      <c r="N34" s="259"/>
      <c r="O34" s="258">
        <f t="shared" si="19"/>
        <v>527400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456568</v>
      </c>
      <c r="J41" s="118">
        <f>K25</f>
        <v>456568</v>
      </c>
      <c r="K41" s="119">
        <f>K45+K46</f>
        <v>0</v>
      </c>
      <c r="L41" s="118">
        <f>M41-K41</f>
        <v>491900</v>
      </c>
      <c r="M41" s="118">
        <f>M25</f>
        <v>491900</v>
      </c>
      <c r="N41" s="119"/>
      <c r="O41" s="118"/>
      <c r="P41" s="118">
        <f>O25</f>
        <v>527400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456568</v>
      </c>
      <c r="J44" s="118">
        <f>J45+J46</f>
        <v>456568</v>
      </c>
      <c r="K44" s="119">
        <f>K45+K46</f>
        <v>0</v>
      </c>
      <c r="L44" s="118">
        <f t="shared" si="21"/>
        <v>491900</v>
      </c>
      <c r="M44" s="118">
        <f>M45+M46</f>
        <v>491900</v>
      </c>
      <c r="N44" s="119">
        <f>N45+N46</f>
        <v>0</v>
      </c>
      <c r="O44" s="118">
        <f t="shared" si="22"/>
        <v>527400</v>
      </c>
      <c r="P44" s="118">
        <f>P45+P46</f>
        <v>527400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-456568</v>
      </c>
      <c r="J46" s="118">
        <f>K34</f>
        <v>456568</v>
      </c>
      <c r="K46" s="119"/>
      <c r="L46" s="118">
        <f t="shared" ref="L46" si="23">K46-M46</f>
        <v>-491900</v>
      </c>
      <c r="M46" s="118">
        <f>M34</f>
        <v>491900</v>
      </c>
      <c r="N46" s="119"/>
      <c r="O46" s="118">
        <f t="shared" ref="O46" si="24">N46-P46</f>
        <v>-527400</v>
      </c>
      <c r="P46" s="118">
        <f>O34</f>
        <v>527400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232" t="s">
        <v>29</v>
      </c>
      <c r="B56" s="233"/>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235" t="s">
        <v>56</v>
      </c>
      <c r="B58" s="235"/>
      <c r="C58" s="235"/>
      <c r="D58" s="235"/>
      <c r="E58" s="235"/>
      <c r="F58" s="235"/>
      <c r="G58" s="235"/>
      <c r="H58" s="235"/>
      <c r="I58" s="235"/>
      <c r="J58" s="235"/>
      <c r="K58" s="235"/>
      <c r="L58" s="235"/>
      <c r="M58" s="235"/>
      <c r="N58" s="235"/>
      <c r="O58" s="235"/>
      <c r="P58" s="236"/>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322</v>
      </c>
      <c r="D60" s="229"/>
      <c r="E60" s="229"/>
      <c r="F60" s="229"/>
      <c r="G60" s="229"/>
      <c r="H60" s="229"/>
      <c r="I60" s="229"/>
      <c r="J60" s="229"/>
      <c r="K60" s="229"/>
      <c r="L60" s="229"/>
      <c r="M60" s="229"/>
      <c r="N60" s="230"/>
      <c r="O60" s="231" t="s">
        <v>321</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320</v>
      </c>
      <c r="D62" s="229"/>
      <c r="E62" s="229"/>
      <c r="F62" s="229"/>
      <c r="G62" s="229"/>
      <c r="H62" s="229"/>
      <c r="I62" s="229"/>
      <c r="J62" s="229"/>
      <c r="K62" s="229"/>
      <c r="L62" s="229"/>
      <c r="M62" s="229"/>
      <c r="N62" s="230"/>
      <c r="O62" s="231" t="s">
        <v>17</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x14ac:dyDescent="0.25">
      <c r="A65" s="222" t="s">
        <v>61</v>
      </c>
      <c r="B65" s="223"/>
      <c r="C65" s="224"/>
      <c r="D65" s="207" t="s">
        <v>325</v>
      </c>
      <c r="E65" s="208"/>
      <c r="F65" s="208"/>
      <c r="G65" s="208"/>
      <c r="H65" s="208"/>
      <c r="I65" s="208"/>
      <c r="J65" s="208"/>
      <c r="K65" s="208"/>
      <c r="L65" s="208"/>
      <c r="M65" s="208"/>
      <c r="N65" s="208"/>
      <c r="O65" s="208"/>
      <c r="P65" s="209"/>
    </row>
    <row r="66" spans="1:16" ht="30.75" customHeight="1" x14ac:dyDescent="0.25">
      <c r="A66" s="225" t="s">
        <v>62</v>
      </c>
      <c r="B66" s="226"/>
      <c r="C66" s="227"/>
      <c r="D66" s="207" t="s">
        <v>326</v>
      </c>
      <c r="E66" s="208"/>
      <c r="F66" s="208"/>
      <c r="G66" s="208"/>
      <c r="H66" s="208"/>
      <c r="I66" s="208"/>
      <c r="J66" s="208"/>
      <c r="K66" s="208"/>
      <c r="L66" s="208"/>
      <c r="M66" s="208"/>
      <c r="N66" s="208"/>
      <c r="O66" s="208"/>
      <c r="P66" s="209"/>
    </row>
    <row r="67" spans="1:16" ht="36" customHeight="1" x14ac:dyDescent="0.25">
      <c r="A67" s="222" t="s">
        <v>63</v>
      </c>
      <c r="B67" s="223"/>
      <c r="C67" s="224"/>
      <c r="D67" s="207" t="s">
        <v>327</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hidden="1" customHeight="1" x14ac:dyDescent="0.25">
      <c r="A72" s="213" t="s">
        <v>67</v>
      </c>
      <c r="B72" s="28" t="s">
        <v>68</v>
      </c>
      <c r="C72" s="207" t="s">
        <v>328</v>
      </c>
      <c r="D72" s="208"/>
      <c r="E72" s="208"/>
      <c r="F72" s="208"/>
      <c r="G72" s="208"/>
      <c r="H72" s="208"/>
      <c r="I72" s="209"/>
      <c r="J72" s="11" t="s">
        <v>69</v>
      </c>
      <c r="K72" s="6" t="s">
        <v>16</v>
      </c>
      <c r="L72" s="6" t="s">
        <v>16</v>
      </c>
      <c r="M72" s="125"/>
      <c r="N72" s="126"/>
      <c r="O72" s="126"/>
      <c r="P72" s="126"/>
    </row>
    <row r="73" spans="1:16" ht="31.5" customHeight="1" x14ac:dyDescent="0.25">
      <c r="A73" s="213"/>
      <c r="B73" s="28" t="s">
        <v>70</v>
      </c>
      <c r="C73" s="207" t="s">
        <v>379</v>
      </c>
      <c r="D73" s="208"/>
      <c r="E73" s="208"/>
      <c r="F73" s="208"/>
      <c r="G73" s="208"/>
      <c r="H73" s="208"/>
      <c r="I73" s="209"/>
      <c r="J73" s="29" t="s">
        <v>73</v>
      </c>
      <c r="K73" s="6" t="s">
        <v>16</v>
      </c>
      <c r="L73" s="6" t="s">
        <v>16</v>
      </c>
      <c r="M73" s="131">
        <v>290</v>
      </c>
      <c r="N73" s="131">
        <v>309</v>
      </c>
      <c r="O73" s="131">
        <v>315</v>
      </c>
      <c r="P73" s="131">
        <v>315</v>
      </c>
    </row>
    <row r="74" spans="1:16" ht="31.5" customHeight="1" x14ac:dyDescent="0.25">
      <c r="A74" s="213" t="s">
        <v>71</v>
      </c>
      <c r="B74" s="123" t="s">
        <v>72</v>
      </c>
      <c r="C74" s="207" t="s">
        <v>329</v>
      </c>
      <c r="D74" s="208"/>
      <c r="E74" s="208"/>
      <c r="F74" s="208"/>
      <c r="G74" s="208"/>
      <c r="H74" s="208"/>
      <c r="I74" s="209"/>
      <c r="J74" s="29" t="s">
        <v>73</v>
      </c>
      <c r="K74" s="6" t="s">
        <v>16</v>
      </c>
      <c r="L74" s="6" t="s">
        <v>16</v>
      </c>
      <c r="M74" s="131">
        <v>3526080</v>
      </c>
      <c r="N74" s="131">
        <v>3299116</v>
      </c>
      <c r="O74" s="131">
        <v>3299116</v>
      </c>
      <c r="P74" s="131">
        <v>3299116</v>
      </c>
    </row>
    <row r="75" spans="1:16" ht="31.5" customHeight="1" x14ac:dyDescent="0.25">
      <c r="A75" s="213"/>
      <c r="B75" s="29" t="s">
        <v>241</v>
      </c>
      <c r="C75" s="207" t="s">
        <v>330</v>
      </c>
      <c r="D75" s="208"/>
      <c r="E75" s="208"/>
      <c r="F75" s="208"/>
      <c r="G75" s="208"/>
      <c r="H75" s="208"/>
      <c r="I75" s="209"/>
      <c r="J75" s="29" t="s">
        <v>73</v>
      </c>
      <c r="K75" s="6" t="s">
        <v>16</v>
      </c>
      <c r="L75" s="6" t="s">
        <v>16</v>
      </c>
      <c r="M75" s="131">
        <v>1000000</v>
      </c>
      <c r="N75" s="131">
        <v>1020000</v>
      </c>
      <c r="O75" s="131">
        <v>1040000</v>
      </c>
      <c r="P75" s="131">
        <v>1040000</v>
      </c>
    </row>
    <row r="76" spans="1:16" ht="31.5" customHeight="1" x14ac:dyDescent="0.25">
      <c r="A76" s="213"/>
      <c r="B76" s="29" t="s">
        <v>75</v>
      </c>
      <c r="C76" s="207" t="s">
        <v>331</v>
      </c>
      <c r="D76" s="208"/>
      <c r="E76" s="208"/>
      <c r="F76" s="208"/>
      <c r="G76" s="208"/>
      <c r="H76" s="208"/>
      <c r="I76" s="209"/>
      <c r="J76" s="29" t="s">
        <v>79</v>
      </c>
      <c r="K76" s="6" t="s">
        <v>16</v>
      </c>
      <c r="L76" s="6" t="s">
        <v>16</v>
      </c>
      <c r="M76" s="129">
        <f>J82/M74*1000</f>
        <v>114.71662582811508</v>
      </c>
      <c r="N76" s="129">
        <f>K82/N74*1000</f>
        <v>138.3910114103293</v>
      </c>
      <c r="O76" s="129">
        <f>M82/O74*1000</f>
        <v>149.10054693439091</v>
      </c>
      <c r="P76" s="129">
        <f>O82/P74*1000</f>
        <v>159.86100519048134</v>
      </c>
    </row>
    <row r="77" spans="1:16" ht="31.5" customHeight="1" x14ac:dyDescent="0.25">
      <c r="A77" s="122" t="s">
        <v>76</v>
      </c>
      <c r="B77" s="29" t="s">
        <v>77</v>
      </c>
      <c r="C77" s="207" t="s">
        <v>332</v>
      </c>
      <c r="D77" s="208"/>
      <c r="E77" s="208"/>
      <c r="F77" s="208"/>
      <c r="G77" s="208"/>
      <c r="H77" s="208"/>
      <c r="I77" s="209"/>
      <c r="J77" s="29" t="s">
        <v>69</v>
      </c>
      <c r="K77" s="6" t="s">
        <v>16</v>
      </c>
      <c r="L77" s="6" t="s">
        <v>16</v>
      </c>
      <c r="M77" s="126">
        <v>8</v>
      </c>
      <c r="N77" s="126">
        <v>10</v>
      </c>
      <c r="O77" s="126">
        <v>13</v>
      </c>
      <c r="P77" s="126">
        <v>15</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ht="30" customHeight="1" x14ac:dyDescent="0.2">
      <c r="A82" s="292" t="s">
        <v>252</v>
      </c>
      <c r="B82" s="293"/>
      <c r="C82" s="293"/>
      <c r="D82" s="294"/>
      <c r="E82" s="124" t="s">
        <v>253</v>
      </c>
      <c r="F82" s="32"/>
      <c r="G82" s="196" t="s">
        <v>16</v>
      </c>
      <c r="H82" s="196"/>
      <c r="I82" s="33" t="s">
        <v>16</v>
      </c>
      <c r="J82" s="140">
        <f>J83</f>
        <v>404500</v>
      </c>
      <c r="K82" s="197">
        <f>K83</f>
        <v>456568</v>
      </c>
      <c r="L82" s="198"/>
      <c r="M82" s="201">
        <f>M83</f>
        <v>491900</v>
      </c>
      <c r="N82" s="202"/>
      <c r="O82" s="201">
        <f>O83</f>
        <v>527400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404500</v>
      </c>
      <c r="K83" s="194">
        <f>K84+K105+K136+K139+K159+K190</f>
        <v>456568</v>
      </c>
      <c r="L83" s="195"/>
      <c r="M83" s="194">
        <f t="shared" ref="M83" si="26">M84+M105+M136+M139+M159+M190</f>
        <v>491900</v>
      </c>
      <c r="N83" s="195"/>
      <c r="O83" s="194">
        <f t="shared" ref="O83" si="27">O84+O105+O136+O139+O159+O190</f>
        <v>527400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404500</v>
      </c>
      <c r="K105" s="199">
        <f>K123</f>
        <v>456568</v>
      </c>
      <c r="L105" s="200"/>
      <c r="M105" s="199">
        <f>M123</f>
        <v>491900</v>
      </c>
      <c r="N105" s="200"/>
      <c r="O105" s="199">
        <f>O123</f>
        <v>527400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x14ac:dyDescent="0.25">
      <c r="A123" s="166" t="s">
        <v>123</v>
      </c>
      <c r="B123" s="167"/>
      <c r="C123" s="167"/>
      <c r="D123" s="168"/>
      <c r="E123" s="47"/>
      <c r="F123" s="42">
        <v>222800</v>
      </c>
      <c r="G123" s="169" t="s">
        <v>16</v>
      </c>
      <c r="H123" s="169"/>
      <c r="I123" s="44" t="s">
        <v>16</v>
      </c>
      <c r="J123" s="142">
        <f t="shared" si="37"/>
        <v>404500</v>
      </c>
      <c r="K123" s="192">
        <v>456568</v>
      </c>
      <c r="L123" s="193"/>
      <c r="M123" s="192">
        <v>491900</v>
      </c>
      <c r="N123" s="193"/>
      <c r="O123" s="192">
        <v>527400</v>
      </c>
      <c r="P123" s="193"/>
    </row>
    <row r="124" spans="1:16" s="46" customFormat="1" x14ac:dyDescent="0.25">
      <c r="A124" s="166" t="s">
        <v>123</v>
      </c>
      <c r="B124" s="167"/>
      <c r="C124" s="167"/>
      <c r="D124" s="168"/>
      <c r="E124" s="47"/>
      <c r="F124" s="42">
        <v>222810</v>
      </c>
      <c r="G124" s="169" t="s">
        <v>16</v>
      </c>
      <c r="H124" s="169"/>
      <c r="I124" s="44" t="s">
        <v>16</v>
      </c>
      <c r="J124" s="142">
        <f t="shared" si="37"/>
        <v>404500</v>
      </c>
      <c r="K124" s="192">
        <v>456568</v>
      </c>
      <c r="L124" s="193"/>
      <c r="M124" s="192">
        <v>491900</v>
      </c>
      <c r="N124" s="193"/>
      <c r="O124" s="192">
        <v>527400</v>
      </c>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74" t="s">
        <v>158</v>
      </c>
      <c r="B159" s="175"/>
      <c r="C159" s="175"/>
      <c r="D159" s="176"/>
      <c r="E159" s="41"/>
      <c r="F159" s="37">
        <v>310000</v>
      </c>
      <c r="G159" s="177" t="s">
        <v>16</v>
      </c>
      <c r="H159" s="177"/>
      <c r="I159" s="38" t="s">
        <v>16</v>
      </c>
      <c r="J159" s="141">
        <f>SUM(J160:J189)</f>
        <v>0</v>
      </c>
      <c r="K159" s="199">
        <f>SUM(K160:L189)</f>
        <v>0</v>
      </c>
      <c r="L159" s="200"/>
      <c r="M159" s="199">
        <f t="shared" ref="M159" si="46">SUM(M160:N189)</f>
        <v>0</v>
      </c>
      <c r="N159" s="200"/>
      <c r="O159" s="199">
        <f t="shared" ref="O159" si="47">SUM(O160:P189)</f>
        <v>0</v>
      </c>
      <c r="P159" s="200"/>
    </row>
    <row r="160" spans="1:16" s="46" customFormat="1" hidden="1" x14ac:dyDescent="0.25">
      <c r="A160" s="166" t="s">
        <v>159</v>
      </c>
      <c r="B160" s="167"/>
      <c r="C160" s="167"/>
      <c r="D160" s="168"/>
      <c r="E160" s="47"/>
      <c r="F160" s="42">
        <v>311000</v>
      </c>
      <c r="G160" s="169" t="s">
        <v>16</v>
      </c>
      <c r="H160" s="169"/>
      <c r="I160" s="44" t="s">
        <v>16</v>
      </c>
      <c r="J160" s="142">
        <f t="shared" ref="J160:K175" si="48">J290+J419</f>
        <v>0</v>
      </c>
      <c r="K160" s="192">
        <f t="shared" si="48"/>
        <v>0</v>
      </c>
      <c r="L160" s="193"/>
      <c r="M160" s="192">
        <f t="shared" ref="M160:M189" si="49">M290+M419</f>
        <v>0</v>
      </c>
      <c r="N160" s="193"/>
      <c r="O160" s="192">
        <f t="shared" ref="O160:O189" si="50">O290+O419</f>
        <v>0</v>
      </c>
      <c r="P160" s="193"/>
    </row>
    <row r="161" spans="1:16" s="46" customFormat="1" hidden="1" x14ac:dyDescent="0.25">
      <c r="A161" s="166" t="s">
        <v>160</v>
      </c>
      <c r="B161" s="167"/>
      <c r="C161" s="167"/>
      <c r="D161" s="168"/>
      <c r="E161" s="47"/>
      <c r="F161" s="42">
        <v>311100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161</v>
      </c>
      <c r="B162" s="167"/>
      <c r="C162" s="167"/>
      <c r="D162" s="168"/>
      <c r="E162" s="47"/>
      <c r="F162" s="42">
        <v>311110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162</v>
      </c>
      <c r="B163" s="167"/>
      <c r="C163" s="167"/>
      <c r="D163" s="168"/>
      <c r="E163" s="47"/>
      <c r="F163" s="42">
        <v>311120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163</v>
      </c>
      <c r="B164" s="167"/>
      <c r="C164" s="167"/>
      <c r="D164" s="168"/>
      <c r="E164" s="47"/>
      <c r="F164" s="42">
        <v>311210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164</v>
      </c>
      <c r="B165" s="167"/>
      <c r="C165" s="167"/>
      <c r="D165" s="168"/>
      <c r="E165" s="47"/>
      <c r="F165" s="42">
        <v>312120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165</v>
      </c>
      <c r="B166" s="167"/>
      <c r="C166" s="167"/>
      <c r="D166" s="168"/>
      <c r="E166" s="47"/>
      <c r="F166" s="42">
        <v>313000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166</v>
      </c>
      <c r="B167" s="167"/>
      <c r="C167" s="167"/>
      <c r="D167" s="168"/>
      <c r="E167" s="47"/>
      <c r="F167" s="42">
        <v>313100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167</v>
      </c>
      <c r="B168" s="167"/>
      <c r="C168" s="167"/>
      <c r="D168" s="168"/>
      <c r="E168" s="47"/>
      <c r="F168" s="42">
        <v>313110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168</v>
      </c>
      <c r="B169" s="167"/>
      <c r="C169" s="167"/>
      <c r="D169" s="168"/>
      <c r="E169" s="47"/>
      <c r="F169" s="42">
        <v>313120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169</v>
      </c>
      <c r="B170" s="167"/>
      <c r="C170" s="167"/>
      <c r="D170" s="168"/>
      <c r="E170" s="47"/>
      <c r="F170" s="42">
        <v>313200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170</v>
      </c>
      <c r="B171" s="167"/>
      <c r="C171" s="167"/>
      <c r="D171" s="168"/>
      <c r="E171" s="47"/>
      <c r="F171" s="42">
        <v>313210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171</v>
      </c>
      <c r="B172" s="167"/>
      <c r="C172" s="167"/>
      <c r="D172" s="168"/>
      <c r="E172" s="47"/>
      <c r="F172" s="42">
        <v>314000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172</v>
      </c>
      <c r="B173" s="167"/>
      <c r="C173" s="167"/>
      <c r="D173" s="168"/>
      <c r="E173" s="47"/>
      <c r="F173" s="42">
        <v>314110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173</v>
      </c>
      <c r="B174" s="167"/>
      <c r="C174" s="167"/>
      <c r="D174" s="168"/>
      <c r="E174" s="47"/>
      <c r="F174" s="42">
        <v>314120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174</v>
      </c>
      <c r="B175" s="167"/>
      <c r="C175" s="167"/>
      <c r="D175" s="168"/>
      <c r="E175" s="47"/>
      <c r="F175" s="42">
        <v>314200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1">J306+J435</f>
        <v>0</v>
      </c>
      <c r="K176" s="192">
        <f t="shared" si="51"/>
        <v>0</v>
      </c>
      <c r="L176" s="193"/>
      <c r="M176" s="192">
        <f t="shared" si="49"/>
        <v>0</v>
      </c>
      <c r="N176" s="193"/>
      <c r="O176" s="192">
        <f t="shared" si="50"/>
        <v>0</v>
      </c>
      <c r="P176" s="193"/>
    </row>
    <row r="177" spans="1:16" s="46" customFormat="1" hidden="1" x14ac:dyDescent="0.25">
      <c r="A177" s="166" t="s">
        <v>176</v>
      </c>
      <c r="B177" s="167"/>
      <c r="C177" s="167"/>
      <c r="D177" s="168"/>
      <c r="E177" s="49"/>
      <c r="F177" s="49">
        <v>315110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177</v>
      </c>
      <c r="B178" s="167"/>
      <c r="C178" s="167"/>
      <c r="D178" s="168"/>
      <c r="E178" s="49"/>
      <c r="F178" s="49">
        <v>315120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178</v>
      </c>
      <c r="B179" s="167"/>
      <c r="C179" s="167"/>
      <c r="D179" s="168"/>
      <c r="E179" s="49"/>
      <c r="F179" s="49">
        <v>316000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179</v>
      </c>
      <c r="B180" s="167"/>
      <c r="C180" s="167"/>
      <c r="D180" s="168"/>
      <c r="E180" s="47"/>
      <c r="F180" s="42">
        <v>316110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180</v>
      </c>
      <c r="B181" s="167"/>
      <c r="C181" s="167"/>
      <c r="D181" s="168"/>
      <c r="E181" s="49"/>
      <c r="F181" s="49">
        <v>316120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181</v>
      </c>
      <c r="B182" s="167"/>
      <c r="C182" s="167"/>
      <c r="D182" s="168"/>
      <c r="E182" s="47"/>
      <c r="F182" s="42">
        <v>316210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182</v>
      </c>
      <c r="B183" s="167"/>
      <c r="C183" s="167"/>
      <c r="D183" s="168"/>
      <c r="E183" s="47"/>
      <c r="F183" s="42">
        <v>317000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183</v>
      </c>
      <c r="B184" s="167"/>
      <c r="C184" s="167"/>
      <c r="D184" s="168"/>
      <c r="E184" s="47"/>
      <c r="F184" s="42">
        <v>318000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184</v>
      </c>
      <c r="B185" s="167"/>
      <c r="C185" s="167"/>
      <c r="D185" s="168"/>
      <c r="E185" s="49"/>
      <c r="F185" s="49">
        <v>318110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185</v>
      </c>
      <c r="B186" s="167"/>
      <c r="C186" s="167"/>
      <c r="D186" s="168"/>
      <c r="E186" s="47"/>
      <c r="F186" s="42">
        <v>318120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186</v>
      </c>
      <c r="B187" s="167"/>
      <c r="C187" s="167"/>
      <c r="D187" s="168"/>
      <c r="E187" s="47"/>
      <c r="F187" s="42">
        <v>319000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187</v>
      </c>
      <c r="B188" s="167"/>
      <c r="C188" s="167"/>
      <c r="D188" s="168"/>
      <c r="E188" s="47"/>
      <c r="F188" s="42">
        <v>319100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188</v>
      </c>
      <c r="B189" s="167"/>
      <c r="C189" s="167"/>
      <c r="D189" s="168"/>
      <c r="E189" s="47"/>
      <c r="F189" s="42">
        <v>319200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2">SUM(M191:N210)</f>
        <v>0</v>
      </c>
      <c r="N190" s="200"/>
      <c r="O190" s="199">
        <f t="shared" ref="O190" si="53">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4">J321+J450</f>
        <v>0</v>
      </c>
      <c r="K191" s="192">
        <f t="shared" si="54"/>
        <v>0</v>
      </c>
      <c r="L191" s="193"/>
      <c r="M191" s="192">
        <f t="shared" ref="M191:M210" si="55">M321+M450</f>
        <v>0</v>
      </c>
      <c r="N191" s="193"/>
      <c r="O191" s="192">
        <f t="shared" ref="O191:O210" si="56">O321+O450</f>
        <v>0</v>
      </c>
      <c r="P191" s="193"/>
    </row>
    <row r="192" spans="1:16" s="46" customFormat="1" hidden="1" x14ac:dyDescent="0.25">
      <c r="A192" s="166" t="s">
        <v>191</v>
      </c>
      <c r="B192" s="167"/>
      <c r="C192" s="167"/>
      <c r="D192" s="168"/>
      <c r="E192" s="47"/>
      <c r="F192" s="42">
        <v>331110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192</v>
      </c>
      <c r="B193" s="167"/>
      <c r="C193" s="167"/>
      <c r="D193" s="168"/>
      <c r="E193" s="49"/>
      <c r="F193" s="49">
        <v>331210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193</v>
      </c>
      <c r="B194" s="167"/>
      <c r="C194" s="167"/>
      <c r="D194" s="168"/>
      <c r="E194" s="49"/>
      <c r="F194" s="49">
        <v>332000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194</v>
      </c>
      <c r="B195" s="167"/>
      <c r="C195" s="167"/>
      <c r="D195" s="168"/>
      <c r="E195" s="49"/>
      <c r="F195" s="49">
        <v>332110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195</v>
      </c>
      <c r="B196" s="167"/>
      <c r="C196" s="167"/>
      <c r="D196" s="168"/>
      <c r="E196" s="47"/>
      <c r="F196" s="42">
        <v>332210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196</v>
      </c>
      <c r="B197" s="167"/>
      <c r="C197" s="167"/>
      <c r="D197" s="168"/>
      <c r="E197" s="47"/>
      <c r="F197" s="42">
        <v>333000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197</v>
      </c>
      <c r="B198" s="167"/>
      <c r="C198" s="167"/>
      <c r="D198" s="168"/>
      <c r="E198" s="47"/>
      <c r="F198" s="42">
        <v>333100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198</v>
      </c>
      <c r="B199" s="167"/>
      <c r="C199" s="167"/>
      <c r="D199" s="168"/>
      <c r="E199" s="47"/>
      <c r="F199" s="42">
        <v>333110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199</v>
      </c>
      <c r="B200" s="167"/>
      <c r="C200" s="167"/>
      <c r="D200" s="168"/>
      <c r="E200" s="47"/>
      <c r="F200" s="42">
        <v>334000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200</v>
      </c>
      <c r="B201" s="167"/>
      <c r="C201" s="167"/>
      <c r="D201" s="168"/>
      <c r="E201" s="47"/>
      <c r="F201" s="42">
        <v>334110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201</v>
      </c>
      <c r="B202" s="167"/>
      <c r="C202" s="167"/>
      <c r="D202" s="168"/>
      <c r="E202" s="47"/>
      <c r="F202" s="42">
        <v>335000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202</v>
      </c>
      <c r="B203" s="167"/>
      <c r="C203" s="167"/>
      <c r="D203" s="168"/>
      <c r="E203" s="47"/>
      <c r="F203" s="42">
        <v>335110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203</v>
      </c>
      <c r="B204" s="167"/>
      <c r="C204" s="167"/>
      <c r="D204" s="168"/>
      <c r="E204" s="47"/>
      <c r="F204" s="42">
        <v>336000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204</v>
      </c>
      <c r="B205" s="167"/>
      <c r="C205" s="167"/>
      <c r="D205" s="168"/>
      <c r="E205" s="47"/>
      <c r="F205" s="42">
        <v>336100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205</v>
      </c>
      <c r="B206" s="167"/>
      <c r="C206" s="167"/>
      <c r="D206" s="168"/>
      <c r="E206" s="47"/>
      <c r="F206" s="42">
        <v>336110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7">J337+J466</f>
        <v>0</v>
      </c>
      <c r="K207" s="192">
        <f t="shared" si="57"/>
        <v>0</v>
      </c>
      <c r="L207" s="193"/>
      <c r="M207" s="192">
        <f t="shared" si="55"/>
        <v>0</v>
      </c>
      <c r="N207" s="193"/>
      <c r="O207" s="192">
        <f t="shared" si="56"/>
        <v>0</v>
      </c>
      <c r="P207" s="193"/>
    </row>
    <row r="208" spans="1:16" s="53" customFormat="1" hidden="1" x14ac:dyDescent="0.25">
      <c r="A208" s="166" t="s">
        <v>207</v>
      </c>
      <c r="B208" s="167"/>
      <c r="C208" s="167"/>
      <c r="D208" s="168"/>
      <c r="E208" s="47"/>
      <c r="F208" s="42">
        <v>337110</v>
      </c>
      <c r="G208" s="169" t="s">
        <v>16</v>
      </c>
      <c r="H208" s="169"/>
      <c r="I208" s="44" t="s">
        <v>16</v>
      </c>
      <c r="J208" s="142">
        <f t="shared" si="57"/>
        <v>0</v>
      </c>
      <c r="K208" s="192">
        <f t="shared" si="57"/>
        <v>0</v>
      </c>
      <c r="L208" s="193"/>
      <c r="M208" s="192">
        <f t="shared" si="55"/>
        <v>0</v>
      </c>
      <c r="N208" s="193"/>
      <c r="O208" s="192">
        <f t="shared" si="56"/>
        <v>0</v>
      </c>
      <c r="P208" s="193"/>
    </row>
    <row r="209" spans="1:16" s="53" customFormat="1" hidden="1" x14ac:dyDescent="0.25">
      <c r="A209" s="166" t="s">
        <v>208</v>
      </c>
      <c r="B209" s="167"/>
      <c r="C209" s="167"/>
      <c r="D209" s="168"/>
      <c r="E209" s="49"/>
      <c r="F209" s="49">
        <v>338000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209</v>
      </c>
      <c r="B210" s="167"/>
      <c r="C210" s="167"/>
      <c r="D210" s="168"/>
      <c r="E210" s="47"/>
      <c r="F210" s="42">
        <v>338110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ht="32.25" customHeight="1" x14ac:dyDescent="0.25">
      <c r="A211" s="292" t="s">
        <v>323</v>
      </c>
      <c r="B211" s="293"/>
      <c r="C211" s="293"/>
      <c r="D211" s="294"/>
      <c r="E211" s="124" t="s">
        <v>324</v>
      </c>
      <c r="F211" s="32"/>
      <c r="G211" s="196" t="s">
        <v>16</v>
      </c>
      <c r="H211" s="196"/>
      <c r="I211" s="33" t="s">
        <v>16</v>
      </c>
      <c r="J211" s="140">
        <f>J212</f>
        <v>404500</v>
      </c>
      <c r="K211" s="197">
        <f>K212</f>
        <v>456568</v>
      </c>
      <c r="L211" s="198"/>
      <c r="M211" s="197">
        <f t="shared" ref="M211" si="58">M212</f>
        <v>491900</v>
      </c>
      <c r="N211" s="198"/>
      <c r="O211" s="197">
        <f t="shared" ref="O211" si="59">O212</f>
        <v>527400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404500</v>
      </c>
      <c r="K212" s="194">
        <f>K213+K235+K266+K269+K283+K289+K320</f>
        <v>456568</v>
      </c>
      <c r="L212" s="195"/>
      <c r="M212" s="194">
        <f t="shared" ref="M212" si="60">M213+M235+M266+M269+M283+M289+M320</f>
        <v>491900</v>
      </c>
      <c r="N212" s="195"/>
      <c r="O212" s="194">
        <f t="shared" ref="O212" si="61">O213+O235+O266+O269+O283+O289+O320</f>
        <v>527400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2">M232+M234</f>
        <v>0</v>
      </c>
      <c r="N231" s="195"/>
      <c r="O231" s="194">
        <f t="shared" ref="O231" si="63">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f>J253</f>
        <v>404500</v>
      </c>
      <c r="K235" s="194">
        <f>K253</f>
        <v>456568</v>
      </c>
      <c r="L235" s="195"/>
      <c r="M235" s="194">
        <f>M253</f>
        <v>491900</v>
      </c>
      <c r="N235" s="195"/>
      <c r="O235" s="194">
        <f>O253</f>
        <v>527400</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x14ac:dyDescent="0.25">
      <c r="A253" s="166" t="s">
        <v>123</v>
      </c>
      <c r="B253" s="167"/>
      <c r="C253" s="167"/>
      <c r="D253" s="168"/>
      <c r="E253" s="54"/>
      <c r="F253" s="42">
        <v>222800</v>
      </c>
      <c r="G253" s="169" t="s">
        <v>16</v>
      </c>
      <c r="H253" s="169"/>
      <c r="I253" s="44" t="s">
        <v>16</v>
      </c>
      <c r="J253" s="142">
        <f>J254</f>
        <v>404500</v>
      </c>
      <c r="K253" s="190">
        <v>456568</v>
      </c>
      <c r="L253" s="191"/>
      <c r="M253" s="192">
        <v>491900</v>
      </c>
      <c r="N253" s="193"/>
      <c r="O253" s="192">
        <v>527400</v>
      </c>
      <c r="P253" s="193"/>
    </row>
    <row r="254" spans="1:16" s="53" customFormat="1" x14ac:dyDescent="0.25">
      <c r="A254" s="166" t="s">
        <v>123</v>
      </c>
      <c r="B254" s="167"/>
      <c r="C254" s="167"/>
      <c r="D254" s="168"/>
      <c r="E254" s="54"/>
      <c r="F254" s="42">
        <v>222810</v>
      </c>
      <c r="G254" s="169" t="s">
        <v>16</v>
      </c>
      <c r="H254" s="169"/>
      <c r="I254" s="44" t="s">
        <v>16</v>
      </c>
      <c r="J254" s="142">
        <v>404500</v>
      </c>
      <c r="K254" s="190">
        <v>456568</v>
      </c>
      <c r="L254" s="191"/>
      <c r="M254" s="192">
        <v>491900</v>
      </c>
      <c r="N254" s="193"/>
      <c r="O254" s="192">
        <v>527400</v>
      </c>
      <c r="P254" s="193"/>
    </row>
    <row r="255" spans="1:16" s="53" customFormat="1" hidden="1" x14ac:dyDescent="0.25">
      <c r="A255" s="166" t="s">
        <v>124</v>
      </c>
      <c r="B255" s="167"/>
      <c r="C255" s="167"/>
      <c r="D255" s="168"/>
      <c r="E255" s="54"/>
      <c r="F255" s="42">
        <v>222820</v>
      </c>
      <c r="G255" s="169" t="s">
        <v>16</v>
      </c>
      <c r="H255" s="169"/>
      <c r="I255" s="44" t="s">
        <v>16</v>
      </c>
      <c r="J255" s="45"/>
      <c r="K255" s="170"/>
      <c r="L255" s="171"/>
      <c r="M255" s="172"/>
      <c r="N255" s="173"/>
      <c r="O255" s="172"/>
      <c r="P255" s="173"/>
    </row>
    <row r="256" spans="1:16" s="53" customFormat="1" hidden="1" x14ac:dyDescent="0.25">
      <c r="A256" s="166" t="s">
        <v>125</v>
      </c>
      <c r="B256" s="167"/>
      <c r="C256" s="167"/>
      <c r="D256" s="168"/>
      <c r="E256" s="54"/>
      <c r="F256" s="42">
        <v>222900</v>
      </c>
      <c r="G256" s="169" t="s">
        <v>16</v>
      </c>
      <c r="H256" s="169"/>
      <c r="I256" s="44" t="s">
        <v>16</v>
      </c>
      <c r="J256" s="45"/>
      <c r="K256" s="170"/>
      <c r="L256" s="171"/>
      <c r="M256" s="172"/>
      <c r="N256" s="173"/>
      <c r="O256" s="172"/>
      <c r="P256" s="173"/>
    </row>
    <row r="257" spans="1:16" s="53" customFormat="1" hidden="1" x14ac:dyDescent="0.25">
      <c r="A257" s="166" t="s">
        <v>126</v>
      </c>
      <c r="B257" s="167"/>
      <c r="C257" s="167"/>
      <c r="D257" s="168"/>
      <c r="E257" s="54"/>
      <c r="F257" s="42">
        <v>222910</v>
      </c>
      <c r="G257" s="169" t="s">
        <v>16</v>
      </c>
      <c r="H257" s="169"/>
      <c r="I257" s="44" t="s">
        <v>16</v>
      </c>
      <c r="J257" s="45"/>
      <c r="K257" s="170"/>
      <c r="L257" s="171"/>
      <c r="M257" s="172"/>
      <c r="N257" s="173"/>
      <c r="O257" s="172"/>
      <c r="P257" s="173"/>
    </row>
    <row r="258" spans="1:16" s="53" customFormat="1" hidden="1" x14ac:dyDescent="0.25">
      <c r="A258" s="166" t="s">
        <v>127</v>
      </c>
      <c r="B258" s="167"/>
      <c r="C258" s="167"/>
      <c r="D258" s="168"/>
      <c r="E258" s="54"/>
      <c r="F258" s="42">
        <v>222920</v>
      </c>
      <c r="G258" s="169" t="s">
        <v>16</v>
      </c>
      <c r="H258" s="169"/>
      <c r="I258" s="44" t="s">
        <v>16</v>
      </c>
      <c r="J258" s="45"/>
      <c r="K258" s="170"/>
      <c r="L258" s="171"/>
      <c r="M258" s="172"/>
      <c r="N258" s="173"/>
      <c r="O258" s="172"/>
      <c r="P258" s="173"/>
    </row>
    <row r="259" spans="1:16" s="53" customFormat="1" hidden="1" x14ac:dyDescent="0.25">
      <c r="A259" s="166" t="s">
        <v>128</v>
      </c>
      <c r="B259" s="167"/>
      <c r="C259" s="167"/>
      <c r="D259" s="168"/>
      <c r="E259" s="54"/>
      <c r="F259" s="42">
        <v>222930</v>
      </c>
      <c r="G259" s="169" t="s">
        <v>16</v>
      </c>
      <c r="H259" s="169"/>
      <c r="I259" s="44" t="s">
        <v>16</v>
      </c>
      <c r="J259" s="45"/>
      <c r="K259" s="170"/>
      <c r="L259" s="171"/>
      <c r="M259" s="172"/>
      <c r="N259" s="173"/>
      <c r="O259" s="172"/>
      <c r="P259" s="173"/>
    </row>
    <row r="260" spans="1:16" s="53" customFormat="1" hidden="1" x14ac:dyDescent="0.25">
      <c r="A260" s="166" t="s">
        <v>129</v>
      </c>
      <c r="B260" s="167"/>
      <c r="C260" s="167"/>
      <c r="D260" s="168"/>
      <c r="E260" s="54"/>
      <c r="F260" s="42">
        <v>222940</v>
      </c>
      <c r="G260" s="169" t="s">
        <v>16</v>
      </c>
      <c r="H260" s="169"/>
      <c r="I260" s="44" t="s">
        <v>16</v>
      </c>
      <c r="J260" s="45"/>
      <c r="K260" s="170"/>
      <c r="L260" s="171"/>
      <c r="M260" s="172"/>
      <c r="N260" s="173"/>
      <c r="O260" s="172"/>
      <c r="P260" s="173"/>
    </row>
    <row r="261" spans="1:16" s="53" customFormat="1" hidden="1" x14ac:dyDescent="0.25">
      <c r="A261" s="166" t="s">
        <v>130</v>
      </c>
      <c r="B261" s="167"/>
      <c r="C261" s="167"/>
      <c r="D261" s="168"/>
      <c r="E261" s="54"/>
      <c r="F261" s="42">
        <v>222950</v>
      </c>
      <c r="G261" s="169" t="s">
        <v>16</v>
      </c>
      <c r="H261" s="169"/>
      <c r="I261" s="44" t="s">
        <v>16</v>
      </c>
      <c r="J261" s="45"/>
      <c r="K261" s="170"/>
      <c r="L261" s="171"/>
      <c r="M261" s="172"/>
      <c r="N261" s="173"/>
      <c r="O261" s="172"/>
      <c r="P261" s="173"/>
    </row>
    <row r="262" spans="1:16" s="53" customFormat="1" hidden="1" x14ac:dyDescent="0.25">
      <c r="A262" s="166" t="s">
        <v>131</v>
      </c>
      <c r="B262" s="167"/>
      <c r="C262" s="167"/>
      <c r="D262" s="168"/>
      <c r="E262" s="54"/>
      <c r="F262" s="42">
        <v>222960</v>
      </c>
      <c r="G262" s="169" t="s">
        <v>16</v>
      </c>
      <c r="H262" s="169"/>
      <c r="I262" s="44" t="s">
        <v>16</v>
      </c>
      <c r="J262" s="45"/>
      <c r="K262" s="170"/>
      <c r="L262" s="171"/>
      <c r="M262" s="172"/>
      <c r="N262" s="173"/>
      <c r="O262" s="172"/>
      <c r="P262" s="173"/>
    </row>
    <row r="263" spans="1:16" s="53" customFormat="1" hidden="1" x14ac:dyDescent="0.25">
      <c r="A263" s="166" t="s">
        <v>132</v>
      </c>
      <c r="B263" s="167"/>
      <c r="C263" s="167"/>
      <c r="D263" s="168"/>
      <c r="E263" s="54"/>
      <c r="F263" s="42">
        <v>222970</v>
      </c>
      <c r="G263" s="169" t="s">
        <v>16</v>
      </c>
      <c r="H263" s="169"/>
      <c r="I263" s="44" t="s">
        <v>16</v>
      </c>
      <c r="J263" s="45"/>
      <c r="K263" s="170"/>
      <c r="L263" s="171"/>
      <c r="M263" s="172"/>
      <c r="N263" s="173"/>
      <c r="O263" s="172"/>
      <c r="P263" s="173"/>
    </row>
    <row r="264" spans="1:16" s="53" customFormat="1" hidden="1" x14ac:dyDescent="0.25">
      <c r="A264" s="166" t="s">
        <v>133</v>
      </c>
      <c r="B264" s="167"/>
      <c r="C264" s="167"/>
      <c r="D264" s="168"/>
      <c r="E264" s="54"/>
      <c r="F264" s="42">
        <v>222980</v>
      </c>
      <c r="G264" s="169" t="s">
        <v>16</v>
      </c>
      <c r="H264" s="169"/>
      <c r="I264" s="44" t="s">
        <v>16</v>
      </c>
      <c r="J264" s="45"/>
      <c r="K264" s="170"/>
      <c r="L264" s="171"/>
      <c r="M264" s="172"/>
      <c r="N264" s="173"/>
      <c r="O264" s="172"/>
      <c r="P264" s="173"/>
    </row>
    <row r="265" spans="1:16" s="53" customFormat="1" hidden="1" x14ac:dyDescent="0.25">
      <c r="A265" s="166" t="s">
        <v>134</v>
      </c>
      <c r="B265" s="167"/>
      <c r="C265" s="167"/>
      <c r="D265" s="168"/>
      <c r="E265" s="54"/>
      <c r="F265" s="42">
        <v>222990</v>
      </c>
      <c r="G265" s="169" t="s">
        <v>16</v>
      </c>
      <c r="H265" s="169"/>
      <c r="I265" s="44" t="s">
        <v>16</v>
      </c>
      <c r="J265" s="45"/>
      <c r="K265" s="170"/>
      <c r="L265" s="171"/>
      <c r="M265" s="172"/>
      <c r="N265" s="173"/>
      <c r="O265" s="172"/>
      <c r="P265" s="173"/>
    </row>
    <row r="266" spans="1:16" s="53" customFormat="1" hidden="1" x14ac:dyDescent="0.25">
      <c r="A266" s="174" t="s">
        <v>135</v>
      </c>
      <c r="B266" s="175"/>
      <c r="C266" s="175"/>
      <c r="D266" s="176"/>
      <c r="E266" s="36"/>
      <c r="F266" s="37">
        <v>270000</v>
      </c>
      <c r="G266" s="177" t="s">
        <v>16</v>
      </c>
      <c r="H266" s="177"/>
      <c r="I266" s="38" t="s">
        <v>16</v>
      </c>
      <c r="J266" s="39">
        <f>SUM(J267:J268)</f>
        <v>0</v>
      </c>
      <c r="K266" s="180">
        <f>SUM(K267:K268)</f>
        <v>0</v>
      </c>
      <c r="L266" s="181"/>
      <c r="M266" s="180">
        <f t="shared" ref="M266" si="64">SUM(M267:M268)</f>
        <v>0</v>
      </c>
      <c r="N266" s="181"/>
      <c r="O266" s="180">
        <f t="shared" ref="O266" si="65">SUM(O267:O268)</f>
        <v>0</v>
      </c>
      <c r="P266" s="181"/>
    </row>
    <row r="267" spans="1:16" s="53" customFormat="1" hidden="1" x14ac:dyDescent="0.25">
      <c r="A267" s="166" t="s">
        <v>136</v>
      </c>
      <c r="B267" s="167"/>
      <c r="C267" s="167"/>
      <c r="D267" s="168"/>
      <c r="E267" s="54"/>
      <c r="F267" s="42">
        <v>271000</v>
      </c>
      <c r="G267" s="169" t="s">
        <v>16</v>
      </c>
      <c r="H267" s="169"/>
      <c r="I267" s="44" t="s">
        <v>16</v>
      </c>
      <c r="J267" s="45"/>
      <c r="K267" s="170"/>
      <c r="L267" s="171"/>
      <c r="M267" s="172"/>
      <c r="N267" s="173"/>
      <c r="O267" s="172"/>
      <c r="P267" s="173"/>
    </row>
    <row r="268" spans="1:16" s="53" customFormat="1" hidden="1" x14ac:dyDescent="0.25">
      <c r="A268" s="166" t="s">
        <v>137</v>
      </c>
      <c r="B268" s="167"/>
      <c r="C268" s="167"/>
      <c r="D268" s="168"/>
      <c r="E268" s="54"/>
      <c r="F268" s="49">
        <v>273500</v>
      </c>
      <c r="G268" s="169" t="s">
        <v>16</v>
      </c>
      <c r="H268" s="169"/>
      <c r="I268" s="44" t="s">
        <v>16</v>
      </c>
      <c r="J268" s="45"/>
      <c r="K268" s="170"/>
      <c r="L268" s="171"/>
      <c r="M268" s="172"/>
      <c r="N268" s="173"/>
      <c r="O268" s="172"/>
      <c r="P268" s="173"/>
    </row>
    <row r="269" spans="1:16" s="53" customFormat="1" hidden="1" x14ac:dyDescent="0.25">
      <c r="A269" s="174" t="s">
        <v>138</v>
      </c>
      <c r="B269" s="175"/>
      <c r="C269" s="175"/>
      <c r="D269" s="176"/>
      <c r="E269" s="36"/>
      <c r="F269" s="51">
        <v>280000</v>
      </c>
      <c r="G269" s="177" t="s">
        <v>16</v>
      </c>
      <c r="H269" s="177"/>
      <c r="I269" s="38" t="s">
        <v>16</v>
      </c>
      <c r="J269" s="39">
        <f>SUM(J270:J282)</f>
        <v>0</v>
      </c>
      <c r="K269" s="178">
        <f>SUM(K270:L282)</f>
        <v>0</v>
      </c>
      <c r="L269" s="179"/>
      <c r="M269" s="178">
        <f t="shared" ref="M269" si="66">SUM(M270:N282)</f>
        <v>0</v>
      </c>
      <c r="N269" s="179"/>
      <c r="O269" s="178">
        <f t="shared" ref="O269" si="67">SUM(O270:P282)</f>
        <v>0</v>
      </c>
      <c r="P269" s="179"/>
    </row>
    <row r="270" spans="1:16" s="53" customFormat="1" hidden="1" x14ac:dyDescent="0.25">
      <c r="A270" s="166" t="s">
        <v>139</v>
      </c>
      <c r="B270" s="167"/>
      <c r="C270" s="167"/>
      <c r="D270" s="168"/>
      <c r="E270" s="54"/>
      <c r="F270" s="42">
        <v>281000</v>
      </c>
      <c r="G270" s="169" t="s">
        <v>16</v>
      </c>
      <c r="H270" s="169"/>
      <c r="I270" s="44" t="s">
        <v>16</v>
      </c>
      <c r="J270" s="45"/>
      <c r="K270" s="170"/>
      <c r="L270" s="171"/>
      <c r="M270" s="172"/>
      <c r="N270" s="173"/>
      <c r="O270" s="172"/>
      <c r="P270" s="173"/>
    </row>
    <row r="271" spans="1:16" s="53" customFormat="1" hidden="1" x14ac:dyDescent="0.25">
      <c r="A271" s="166" t="s">
        <v>140</v>
      </c>
      <c r="B271" s="167"/>
      <c r="C271" s="167"/>
      <c r="D271" s="168"/>
      <c r="E271" s="54"/>
      <c r="F271" s="42">
        <v>281200</v>
      </c>
      <c r="G271" s="169" t="s">
        <v>16</v>
      </c>
      <c r="H271" s="169"/>
      <c r="I271" s="44" t="s">
        <v>16</v>
      </c>
      <c r="J271" s="45"/>
      <c r="K271" s="170"/>
      <c r="L271" s="171"/>
      <c r="M271" s="172"/>
      <c r="N271" s="173"/>
      <c r="O271" s="172"/>
      <c r="P271" s="173"/>
    </row>
    <row r="272" spans="1:16" s="53" customFormat="1" hidden="1" x14ac:dyDescent="0.25">
      <c r="A272" s="166" t="s">
        <v>141</v>
      </c>
      <c r="B272" s="167"/>
      <c r="C272" s="167"/>
      <c r="D272" s="168"/>
      <c r="E272" s="54"/>
      <c r="F272" s="42">
        <v>281210</v>
      </c>
      <c r="G272" s="169" t="s">
        <v>16</v>
      </c>
      <c r="H272" s="169"/>
      <c r="I272" s="44" t="s">
        <v>16</v>
      </c>
      <c r="J272" s="45"/>
      <c r="K272" s="170"/>
      <c r="L272" s="171"/>
      <c r="M272" s="172"/>
      <c r="N272" s="173"/>
      <c r="O272" s="172"/>
      <c r="P272" s="173"/>
    </row>
    <row r="273" spans="1:16" s="53" customFormat="1" hidden="1" x14ac:dyDescent="0.25">
      <c r="A273" s="166" t="s">
        <v>142</v>
      </c>
      <c r="B273" s="167"/>
      <c r="C273" s="167"/>
      <c r="D273" s="168"/>
      <c r="E273" s="54"/>
      <c r="F273" s="42">
        <v>281211</v>
      </c>
      <c r="G273" s="169" t="s">
        <v>16</v>
      </c>
      <c r="H273" s="169"/>
      <c r="I273" s="44" t="s">
        <v>16</v>
      </c>
      <c r="J273" s="45"/>
      <c r="K273" s="170"/>
      <c r="L273" s="171"/>
      <c r="M273" s="172"/>
      <c r="N273" s="173"/>
      <c r="O273" s="172"/>
      <c r="P273" s="173"/>
    </row>
    <row r="274" spans="1:16" s="53" customFormat="1" hidden="1" x14ac:dyDescent="0.25">
      <c r="A274" s="166" t="s">
        <v>143</v>
      </c>
      <c r="B274" s="167"/>
      <c r="C274" s="167"/>
      <c r="D274" s="168"/>
      <c r="E274" s="54"/>
      <c r="F274" s="42">
        <v>281212</v>
      </c>
      <c r="G274" s="169" t="s">
        <v>16</v>
      </c>
      <c r="H274" s="169"/>
      <c r="I274" s="44" t="s">
        <v>16</v>
      </c>
      <c r="J274" s="45"/>
      <c r="K274" s="170"/>
      <c r="L274" s="171"/>
      <c r="M274" s="172"/>
      <c r="N274" s="173"/>
      <c r="O274" s="172"/>
      <c r="P274" s="173"/>
    </row>
    <row r="275" spans="1:16" s="53" customFormat="1" hidden="1" x14ac:dyDescent="0.25">
      <c r="A275" s="166" t="s">
        <v>144</v>
      </c>
      <c r="B275" s="167"/>
      <c r="C275" s="167"/>
      <c r="D275" s="168"/>
      <c r="E275" s="54"/>
      <c r="F275" s="42">
        <v>281220</v>
      </c>
      <c r="G275" s="169" t="s">
        <v>16</v>
      </c>
      <c r="H275" s="169"/>
      <c r="I275" s="44" t="s">
        <v>16</v>
      </c>
      <c r="J275" s="45"/>
      <c r="K275" s="170"/>
      <c r="L275" s="171"/>
      <c r="M275" s="172"/>
      <c r="N275" s="173"/>
      <c r="O275" s="172"/>
      <c r="P275" s="173"/>
    </row>
    <row r="276" spans="1:16" s="53" customFormat="1" hidden="1" x14ac:dyDescent="0.25">
      <c r="A276" s="166" t="s">
        <v>145</v>
      </c>
      <c r="B276" s="167"/>
      <c r="C276" s="167"/>
      <c r="D276" s="168"/>
      <c r="E276" s="54"/>
      <c r="F276" s="42">
        <v>281221</v>
      </c>
      <c r="G276" s="169" t="s">
        <v>16</v>
      </c>
      <c r="H276" s="169"/>
      <c r="I276" s="44" t="s">
        <v>16</v>
      </c>
      <c r="J276" s="45"/>
      <c r="K276" s="170"/>
      <c r="L276" s="171"/>
      <c r="M276" s="172"/>
      <c r="N276" s="173"/>
      <c r="O276" s="172"/>
      <c r="P276" s="173"/>
    </row>
    <row r="277" spans="1:16" s="53" customFormat="1" hidden="1" x14ac:dyDescent="0.25">
      <c r="A277" s="166" t="s">
        <v>146</v>
      </c>
      <c r="B277" s="167"/>
      <c r="C277" s="167"/>
      <c r="D277" s="168"/>
      <c r="E277" s="54"/>
      <c r="F277" s="42">
        <v>281222</v>
      </c>
      <c r="G277" s="169" t="s">
        <v>16</v>
      </c>
      <c r="H277" s="169"/>
      <c r="I277" s="44" t="s">
        <v>16</v>
      </c>
      <c r="J277" s="45"/>
      <c r="K277" s="170"/>
      <c r="L277" s="171"/>
      <c r="M277" s="172"/>
      <c r="N277" s="173"/>
      <c r="O277" s="172"/>
      <c r="P277" s="173"/>
    </row>
    <row r="278" spans="1:16" s="53" customFormat="1" hidden="1" x14ac:dyDescent="0.25">
      <c r="A278" s="166" t="s">
        <v>147</v>
      </c>
      <c r="B278" s="167"/>
      <c r="C278" s="167"/>
      <c r="D278" s="168"/>
      <c r="E278" s="54"/>
      <c r="F278" s="42">
        <v>281230</v>
      </c>
      <c r="G278" s="169" t="s">
        <v>16</v>
      </c>
      <c r="H278" s="169"/>
      <c r="I278" s="44" t="s">
        <v>16</v>
      </c>
      <c r="J278" s="45"/>
      <c r="K278" s="170"/>
      <c r="L278" s="171"/>
      <c r="M278" s="172"/>
      <c r="N278" s="173"/>
      <c r="O278" s="172"/>
      <c r="P278" s="173"/>
    </row>
    <row r="279" spans="1:16" s="53" customFormat="1" hidden="1" x14ac:dyDescent="0.25">
      <c r="A279" s="166" t="s">
        <v>148</v>
      </c>
      <c r="B279" s="167"/>
      <c r="C279" s="167"/>
      <c r="D279" s="168"/>
      <c r="E279" s="54"/>
      <c r="F279" s="42">
        <v>281800</v>
      </c>
      <c r="G279" s="169" t="s">
        <v>16</v>
      </c>
      <c r="H279" s="169"/>
      <c r="I279" s="44" t="s">
        <v>16</v>
      </c>
      <c r="J279" s="45"/>
      <c r="K279" s="170"/>
      <c r="L279" s="171"/>
      <c r="M279" s="172"/>
      <c r="N279" s="173"/>
      <c r="O279" s="172"/>
      <c r="P279" s="173"/>
    </row>
    <row r="280" spans="1:16" s="53" customFormat="1" hidden="1" x14ac:dyDescent="0.25">
      <c r="A280" s="166" t="s">
        <v>149</v>
      </c>
      <c r="B280" s="167"/>
      <c r="C280" s="167"/>
      <c r="D280" s="168"/>
      <c r="E280" s="54"/>
      <c r="F280" s="42">
        <v>281900</v>
      </c>
      <c r="G280" s="169" t="s">
        <v>16</v>
      </c>
      <c r="H280" s="169"/>
      <c r="I280" s="44" t="s">
        <v>16</v>
      </c>
      <c r="J280" s="45"/>
      <c r="K280" s="170"/>
      <c r="L280" s="171"/>
      <c r="M280" s="172"/>
      <c r="N280" s="173"/>
      <c r="O280" s="172"/>
      <c r="P280" s="173"/>
    </row>
    <row r="281" spans="1:16" s="53" customFormat="1" hidden="1" x14ac:dyDescent="0.25">
      <c r="A281" s="166" t="s">
        <v>150</v>
      </c>
      <c r="B281" s="167"/>
      <c r="C281" s="167"/>
      <c r="D281" s="168"/>
      <c r="E281" s="54"/>
      <c r="F281" s="42">
        <v>282000</v>
      </c>
      <c r="G281" s="169" t="s">
        <v>16</v>
      </c>
      <c r="H281" s="169"/>
      <c r="I281" s="44" t="s">
        <v>16</v>
      </c>
      <c r="J281" s="45"/>
      <c r="K281" s="170"/>
      <c r="L281" s="171"/>
      <c r="M281" s="172"/>
      <c r="N281" s="173"/>
      <c r="O281" s="172"/>
      <c r="P281" s="173"/>
    </row>
    <row r="282" spans="1:16" s="53" customFormat="1" hidden="1" x14ac:dyDescent="0.25">
      <c r="A282" s="166" t="s">
        <v>151</v>
      </c>
      <c r="B282" s="167"/>
      <c r="C282" s="167"/>
      <c r="D282" s="168"/>
      <c r="E282" s="54"/>
      <c r="F282" s="42">
        <v>282100</v>
      </c>
      <c r="G282" s="169" t="s">
        <v>16</v>
      </c>
      <c r="H282" s="169"/>
      <c r="I282" s="44" t="s">
        <v>16</v>
      </c>
      <c r="J282" s="45"/>
      <c r="K282" s="170"/>
      <c r="L282" s="171"/>
      <c r="M282" s="172"/>
      <c r="N282" s="173"/>
      <c r="O282" s="172"/>
      <c r="P282" s="173"/>
    </row>
    <row r="283" spans="1:16" s="53" customFormat="1" hidden="1" x14ac:dyDescent="0.25">
      <c r="A283" s="174" t="s">
        <v>152</v>
      </c>
      <c r="B283" s="175"/>
      <c r="C283" s="175"/>
      <c r="D283" s="176"/>
      <c r="E283" s="36"/>
      <c r="F283" s="37">
        <v>290000</v>
      </c>
      <c r="G283" s="177" t="s">
        <v>16</v>
      </c>
      <c r="H283" s="177"/>
      <c r="I283" s="38" t="s">
        <v>16</v>
      </c>
      <c r="J283" s="39"/>
      <c r="K283" s="178"/>
      <c r="L283" s="179"/>
      <c r="M283" s="180"/>
      <c r="N283" s="181"/>
      <c r="O283" s="180"/>
      <c r="P283" s="181"/>
    </row>
    <row r="284" spans="1:16" s="53" customFormat="1" hidden="1" x14ac:dyDescent="0.25">
      <c r="A284" s="166" t="s">
        <v>153</v>
      </c>
      <c r="B284" s="167"/>
      <c r="C284" s="167"/>
      <c r="D284" s="168"/>
      <c r="E284" s="54"/>
      <c r="F284" s="42">
        <v>292220</v>
      </c>
      <c r="G284" s="169" t="s">
        <v>16</v>
      </c>
      <c r="H284" s="169"/>
      <c r="I284" s="44" t="s">
        <v>16</v>
      </c>
      <c r="J284" s="45"/>
      <c r="K284" s="170"/>
      <c r="L284" s="171"/>
      <c r="M284" s="172"/>
      <c r="N284" s="173"/>
      <c r="O284" s="172"/>
      <c r="P284" s="173"/>
    </row>
    <row r="285" spans="1:16" s="53" customFormat="1" hidden="1" x14ac:dyDescent="0.25">
      <c r="A285" s="166" t="s">
        <v>154</v>
      </c>
      <c r="B285" s="167"/>
      <c r="C285" s="167"/>
      <c r="D285" s="168"/>
      <c r="E285" s="54"/>
      <c r="F285" s="42">
        <v>300000</v>
      </c>
      <c r="G285" s="169" t="s">
        <v>16</v>
      </c>
      <c r="H285" s="169"/>
      <c r="I285" s="44" t="s">
        <v>16</v>
      </c>
      <c r="J285" s="45"/>
      <c r="K285" s="170"/>
      <c r="L285" s="171"/>
      <c r="M285" s="172"/>
      <c r="N285" s="173"/>
      <c r="O285" s="172"/>
      <c r="P285" s="173"/>
    </row>
    <row r="286" spans="1:16" s="53" customFormat="1" hidden="1" x14ac:dyDescent="0.25">
      <c r="A286" s="166" t="s">
        <v>155</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156</v>
      </c>
      <c r="B287" s="167"/>
      <c r="C287" s="167"/>
      <c r="D287" s="168"/>
      <c r="E287" s="54"/>
      <c r="F287" s="42">
        <v>319000</v>
      </c>
      <c r="G287" s="169" t="s">
        <v>16</v>
      </c>
      <c r="H287" s="169"/>
      <c r="I287" s="44" t="s">
        <v>16</v>
      </c>
      <c r="J287" s="45"/>
      <c r="K287" s="170"/>
      <c r="L287" s="171"/>
      <c r="M287" s="172"/>
      <c r="N287" s="173"/>
      <c r="O287" s="172"/>
      <c r="P287" s="173"/>
    </row>
    <row r="288" spans="1:16" s="53" customFormat="1" hidden="1" x14ac:dyDescent="0.25">
      <c r="A288" s="166" t="s">
        <v>157</v>
      </c>
      <c r="B288" s="167"/>
      <c r="C288" s="167"/>
      <c r="D288" s="168"/>
      <c r="E288" s="54"/>
      <c r="F288" s="42">
        <v>350000</v>
      </c>
      <c r="G288" s="169" t="s">
        <v>16</v>
      </c>
      <c r="H288" s="169"/>
      <c r="I288" s="44" t="s">
        <v>16</v>
      </c>
      <c r="J288" s="45"/>
      <c r="K288" s="170"/>
      <c r="L288" s="171"/>
      <c r="M288" s="172"/>
      <c r="N288" s="173"/>
      <c r="O288" s="172"/>
      <c r="P288" s="173"/>
    </row>
    <row r="289" spans="1:16" s="53" customFormat="1" hidden="1" x14ac:dyDescent="0.25">
      <c r="A289" s="174" t="s">
        <v>214</v>
      </c>
      <c r="B289" s="175"/>
      <c r="C289" s="175"/>
      <c r="D289" s="176"/>
      <c r="E289" s="36"/>
      <c r="F289" s="37">
        <v>310000</v>
      </c>
      <c r="G289" s="177" t="s">
        <v>16</v>
      </c>
      <c r="H289" s="177"/>
      <c r="I289" s="38" t="s">
        <v>16</v>
      </c>
      <c r="J289" s="39">
        <f>SUM(J290:J319)</f>
        <v>0</v>
      </c>
      <c r="K289" s="178">
        <f>SUM(K290:L319)</f>
        <v>0</v>
      </c>
      <c r="L289" s="179"/>
      <c r="M289" s="178">
        <f t="shared" ref="M289" si="68">SUM(M290:N319)</f>
        <v>0</v>
      </c>
      <c r="N289" s="179"/>
      <c r="O289" s="178">
        <f t="shared" ref="O289" si="69">SUM(O290:P319)</f>
        <v>0</v>
      </c>
      <c r="P289" s="179"/>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hidden="1" x14ac:dyDescent="0.25">
      <c r="A320" s="174" t="s">
        <v>189</v>
      </c>
      <c r="B320" s="175"/>
      <c r="C320" s="175"/>
      <c r="D320" s="176"/>
      <c r="E320" s="36"/>
      <c r="F320" s="51">
        <v>330000</v>
      </c>
      <c r="G320" s="177" t="s">
        <v>16</v>
      </c>
      <c r="H320" s="177"/>
      <c r="I320" s="38" t="s">
        <v>16</v>
      </c>
      <c r="J320" s="39">
        <f>SUM(J321:J340)</f>
        <v>0</v>
      </c>
      <c r="K320" s="178">
        <f>SUM(K321:L340)</f>
        <v>0</v>
      </c>
      <c r="L320" s="179"/>
      <c r="M320" s="178">
        <f t="shared" ref="M320" si="70">SUM(M321:N340)</f>
        <v>0</v>
      </c>
      <c r="N320" s="179"/>
      <c r="O320" s="178">
        <f t="shared" ref="O320" si="71">SUM(O321:P340)</f>
        <v>0</v>
      </c>
      <c r="P320" s="179"/>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72">M343+M364+M395+M398+M412+M418+M449</f>
        <v>0</v>
      </c>
      <c r="N342" s="179"/>
      <c r="O342" s="178">
        <f t="shared" ref="O342" si="73">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4">M344+M360</f>
        <v>0</v>
      </c>
      <c r="N343" s="179"/>
      <c r="O343" s="178">
        <f t="shared" ref="O343" si="75">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6">M345</f>
        <v>0</v>
      </c>
      <c r="N344" s="179"/>
      <c r="O344" s="178">
        <f t="shared" ref="O344" si="77">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8">SUM(M365:N394)</f>
        <v>0</v>
      </c>
      <c r="N364" s="179"/>
      <c r="O364" s="178">
        <f t="shared" ref="O364" si="79">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80">SUM(M396:N397)</f>
        <v>0</v>
      </c>
      <c r="N395" s="179"/>
      <c r="O395" s="178">
        <f t="shared" ref="O395" si="81">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82">SUM(M450:N469)</f>
        <v>0</v>
      </c>
      <c r="N449" s="179"/>
      <c r="O449" s="178">
        <f t="shared" ref="O449" si="83">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hidden="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70">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4:A76"/>
    <mergeCell ref="C74:I74"/>
    <mergeCell ref="C75:I75"/>
    <mergeCell ref="C76:I76"/>
    <mergeCell ref="C77:I77"/>
    <mergeCell ref="A69:P69"/>
    <mergeCell ref="A70:A71"/>
    <mergeCell ref="B70:B71"/>
    <mergeCell ref="C70:I71"/>
    <mergeCell ref="J70:J71"/>
    <mergeCell ref="A72:A73"/>
    <mergeCell ref="C72:I72"/>
    <mergeCell ref="C73:I73"/>
    <mergeCell ref="A64:P64"/>
    <mergeCell ref="A65:C65"/>
    <mergeCell ref="D65:P65"/>
    <mergeCell ref="A66:C66"/>
    <mergeCell ref="D66:P66"/>
    <mergeCell ref="A67:C67"/>
    <mergeCell ref="D67:P67"/>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75" zoomScaleNormal="90" zoomScaleSheetLayoutView="100" workbookViewId="0">
      <selection activeCell="A490" sqref="A490"/>
    </sheetView>
  </sheetViews>
  <sheetFormatPr defaultColWidth="8.85546875" defaultRowHeight="15.75" x14ac:dyDescent="0.25"/>
  <cols>
    <col min="1" max="1" width="10.42578125" style="1" customWidth="1"/>
    <col min="2" max="2" width="10" style="1" customWidth="1"/>
    <col min="3" max="3" width="7.57031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72837.900000000009</v>
      </c>
      <c r="K14" s="283">
        <f>K15</f>
        <v>80605.600000000006</v>
      </c>
      <c r="L14" s="281"/>
      <c r="M14" s="283">
        <f>M15</f>
        <v>87765.400000000009</v>
      </c>
      <c r="N14" s="281"/>
      <c r="O14" s="283">
        <f>O15</f>
        <v>94111.7</v>
      </c>
      <c r="P14" s="281"/>
    </row>
    <row r="15" spans="1:16" s="91" customFormat="1" ht="23.45" hidden="1" customHeight="1" x14ac:dyDescent="0.25">
      <c r="A15" s="279"/>
      <c r="B15" s="279"/>
      <c r="C15" s="279"/>
      <c r="D15" s="279"/>
      <c r="E15" s="98" t="s">
        <v>229</v>
      </c>
      <c r="F15" s="96"/>
      <c r="G15" s="280" t="s">
        <v>16</v>
      </c>
      <c r="H15" s="281"/>
      <c r="I15" s="96" t="s">
        <v>16</v>
      </c>
      <c r="J15" s="97">
        <f>J16+J17+J18+J19+J20+J21</f>
        <v>72837.900000000009</v>
      </c>
      <c r="K15" s="282">
        <f>K16+K17+K18+K19+K20+K21</f>
        <v>80605.600000000006</v>
      </c>
      <c r="L15" s="271"/>
      <c r="M15" s="282">
        <f t="shared" ref="M15" si="0">M16+M17+M18+M19+M20+M21</f>
        <v>87765.400000000009</v>
      </c>
      <c r="N15" s="271"/>
      <c r="O15" s="282">
        <f t="shared" ref="O15" si="1">O16+O17+O18+O19+O20+O21</f>
        <v>94111.7</v>
      </c>
      <c r="P15" s="271"/>
    </row>
    <row r="16" spans="1:16" s="91" customFormat="1" ht="23.45" hidden="1" customHeight="1" x14ac:dyDescent="0.25">
      <c r="A16" s="245" t="s">
        <v>18</v>
      </c>
      <c r="B16" s="245"/>
      <c r="C16" s="245"/>
      <c r="D16" s="245"/>
      <c r="E16" s="98" t="s">
        <v>229</v>
      </c>
      <c r="F16" s="101">
        <v>21</v>
      </c>
      <c r="G16" s="246" t="s">
        <v>16</v>
      </c>
      <c r="H16" s="246"/>
      <c r="I16" s="90" t="s">
        <v>16</v>
      </c>
      <c r="J16" s="102">
        <f>J84</f>
        <v>46322.3</v>
      </c>
      <c r="K16" s="274">
        <f>K84</f>
        <v>57945.700000000004</v>
      </c>
      <c r="L16" s="246"/>
      <c r="M16" s="274">
        <f t="shared" ref="M16" si="2">M84</f>
        <v>63092.7</v>
      </c>
      <c r="N16" s="246"/>
      <c r="O16" s="274">
        <f t="shared" ref="O16" si="3">O84</f>
        <v>67655</v>
      </c>
      <c r="P16" s="246"/>
    </row>
    <row r="17" spans="1:16" s="91" customFormat="1" ht="23.45" hidden="1" customHeight="1" x14ac:dyDescent="0.25">
      <c r="A17" s="245" t="s">
        <v>19</v>
      </c>
      <c r="B17" s="245"/>
      <c r="C17" s="245"/>
      <c r="D17" s="245"/>
      <c r="E17" s="98" t="s">
        <v>229</v>
      </c>
      <c r="F17" s="101">
        <v>22</v>
      </c>
      <c r="G17" s="246" t="s">
        <v>16</v>
      </c>
      <c r="H17" s="246"/>
      <c r="I17" s="90" t="s">
        <v>16</v>
      </c>
      <c r="J17" s="102">
        <f>J105</f>
        <v>12217.8</v>
      </c>
      <c r="K17" s="274">
        <f>K105</f>
        <v>12987.9</v>
      </c>
      <c r="L17" s="246"/>
      <c r="M17" s="274">
        <f t="shared" ref="M17" si="4">M105</f>
        <v>14141.6</v>
      </c>
      <c r="N17" s="246"/>
      <c r="O17" s="274">
        <f t="shared" ref="O17" si="5">O105</f>
        <v>15164.2</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316</v>
      </c>
      <c r="L18" s="246"/>
      <c r="M18" s="274">
        <f t="shared" ref="M18" si="6">M136</f>
        <v>344.1</v>
      </c>
      <c r="N18" s="246"/>
      <c r="O18" s="274">
        <f t="shared" ref="O18" si="7">O136</f>
        <v>368.8</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14297.8</v>
      </c>
      <c r="K20" s="274">
        <f>K159</f>
        <v>8161.3</v>
      </c>
      <c r="L20" s="246"/>
      <c r="M20" s="274">
        <f t="shared" ref="M20" si="10">M159</f>
        <v>8886.2000000000007</v>
      </c>
      <c r="N20" s="246"/>
      <c r="O20" s="274">
        <f t="shared" ref="O20" si="11">O159</f>
        <v>9528.7999999999993</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1194.7</v>
      </c>
      <c r="L21" s="246"/>
      <c r="M21" s="274">
        <f t="shared" ref="M21" si="12">M190</f>
        <v>1300.8</v>
      </c>
      <c r="N21" s="246"/>
      <c r="O21" s="274">
        <f t="shared" ref="O21" si="13">O190</f>
        <v>1394.9</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72837.900000000009</v>
      </c>
      <c r="K25" s="258">
        <f t="shared" ref="K25" si="14">K26+K30+K34</f>
        <v>80605.600000000006</v>
      </c>
      <c r="L25" s="259"/>
      <c r="M25" s="258">
        <f t="shared" ref="M25" si="15">M26+M30+M34</f>
        <v>87765.400000000009</v>
      </c>
      <c r="N25" s="259"/>
      <c r="O25" s="258">
        <f t="shared" ref="O25" si="16">O26+O30+O34</f>
        <v>94111.7</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72837.900000000009</v>
      </c>
      <c r="K34" s="258">
        <f t="shared" ref="K34:O34" si="19">K14-(K26+K30)</f>
        <v>80605.600000000006</v>
      </c>
      <c r="L34" s="259"/>
      <c r="M34" s="258">
        <f t="shared" si="19"/>
        <v>87765.400000000009</v>
      </c>
      <c r="N34" s="259"/>
      <c r="O34" s="258">
        <f t="shared" si="19"/>
        <v>94111.7</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80605.600000000006</v>
      </c>
      <c r="J41" s="118">
        <f>K25</f>
        <v>80605.600000000006</v>
      </c>
      <c r="K41" s="119">
        <f>K45+K46</f>
        <v>0</v>
      </c>
      <c r="L41" s="118">
        <f>M41-K41</f>
        <v>87765.400000000009</v>
      </c>
      <c r="M41" s="118">
        <f>M25</f>
        <v>87765.400000000009</v>
      </c>
      <c r="N41" s="119"/>
      <c r="O41" s="118"/>
      <c r="P41" s="118">
        <f>O25</f>
        <v>94111.7</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80605.600000000006</v>
      </c>
      <c r="J44" s="118">
        <f>J45+J46</f>
        <v>80605.600000000006</v>
      </c>
      <c r="K44" s="119">
        <f>K45+K46</f>
        <v>0</v>
      </c>
      <c r="L44" s="118">
        <f t="shared" si="21"/>
        <v>87765.400000000009</v>
      </c>
      <c r="M44" s="118">
        <f>M45+M46</f>
        <v>87765.400000000009</v>
      </c>
      <c r="N44" s="119">
        <f>N45+N46</f>
        <v>0</v>
      </c>
      <c r="O44" s="118">
        <f t="shared" si="22"/>
        <v>94111.7</v>
      </c>
      <c r="P44" s="118">
        <f>P45+P46</f>
        <v>94111.7</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-80605.600000000006</v>
      </c>
      <c r="J46" s="118">
        <f>K34</f>
        <v>80605.600000000006</v>
      </c>
      <c r="K46" s="119"/>
      <c r="L46" s="118">
        <f t="shared" ref="L46" si="23">K46-M46</f>
        <v>-87765.400000000009</v>
      </c>
      <c r="M46" s="118">
        <f>M34</f>
        <v>87765.400000000009</v>
      </c>
      <c r="N46" s="119"/>
      <c r="O46" s="118">
        <f t="shared" ref="O46" si="24">N46-P46</f>
        <v>-94111.7</v>
      </c>
      <c r="P46" s="118">
        <f>O34</f>
        <v>94111.7</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303" t="s">
        <v>29</v>
      </c>
      <c r="B56" s="304"/>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163" t="s">
        <v>56</v>
      </c>
      <c r="B58" s="163"/>
      <c r="C58" s="163"/>
      <c r="D58" s="163"/>
      <c r="E58" s="163"/>
      <c r="F58" s="163"/>
      <c r="G58" s="163"/>
      <c r="H58" s="163"/>
      <c r="I58" s="163"/>
      <c r="J58" s="163"/>
      <c r="K58" s="163"/>
      <c r="L58" s="163"/>
      <c r="M58" s="163"/>
      <c r="N58" s="163"/>
      <c r="O58" s="163"/>
      <c r="P58" s="163"/>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234</v>
      </c>
      <c r="D60" s="229"/>
      <c r="E60" s="229"/>
      <c r="F60" s="229"/>
      <c r="G60" s="229"/>
      <c r="H60" s="229"/>
      <c r="I60" s="229"/>
      <c r="J60" s="229"/>
      <c r="K60" s="229"/>
      <c r="L60" s="229"/>
      <c r="M60" s="229"/>
      <c r="N60" s="230"/>
      <c r="O60" s="231" t="s">
        <v>233</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334</v>
      </c>
      <c r="D62" s="229"/>
      <c r="E62" s="229"/>
      <c r="F62" s="229"/>
      <c r="G62" s="229"/>
      <c r="H62" s="229"/>
      <c r="I62" s="229"/>
      <c r="J62" s="229"/>
      <c r="K62" s="229"/>
      <c r="L62" s="229"/>
      <c r="M62" s="229"/>
      <c r="N62" s="230"/>
      <c r="O62" s="231" t="s">
        <v>333</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335</v>
      </c>
      <c r="E65" s="208"/>
      <c r="F65" s="208"/>
      <c r="G65" s="208"/>
      <c r="H65" s="208"/>
      <c r="I65" s="208"/>
      <c r="J65" s="208"/>
      <c r="K65" s="208"/>
      <c r="L65" s="208"/>
      <c r="M65" s="208"/>
      <c r="N65" s="208"/>
      <c r="O65" s="208"/>
      <c r="P65" s="209"/>
    </row>
    <row r="66" spans="1:16" ht="169.5" customHeight="1" x14ac:dyDescent="0.25">
      <c r="A66" s="225" t="s">
        <v>62</v>
      </c>
      <c r="B66" s="226"/>
      <c r="C66" s="227"/>
      <c r="D66" s="207" t="s">
        <v>336</v>
      </c>
      <c r="E66" s="208"/>
      <c r="F66" s="208"/>
      <c r="G66" s="208"/>
      <c r="H66" s="208"/>
      <c r="I66" s="208"/>
      <c r="J66" s="208"/>
      <c r="K66" s="208"/>
      <c r="L66" s="208"/>
      <c r="M66" s="208"/>
      <c r="N66" s="208"/>
      <c r="O66" s="208"/>
      <c r="P66" s="209"/>
    </row>
    <row r="67" spans="1:16" ht="41.25" customHeight="1" x14ac:dyDescent="0.25">
      <c r="A67" s="222" t="s">
        <v>63</v>
      </c>
      <c r="B67" s="223"/>
      <c r="C67" s="224"/>
      <c r="D67" s="207" t="s">
        <v>337</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213" t="s">
        <v>67</v>
      </c>
      <c r="B72" s="28" t="s">
        <v>68</v>
      </c>
      <c r="C72" s="207" t="s">
        <v>338</v>
      </c>
      <c r="D72" s="208"/>
      <c r="E72" s="208"/>
      <c r="F72" s="208"/>
      <c r="G72" s="208"/>
      <c r="H72" s="208"/>
      <c r="I72" s="209"/>
      <c r="J72" s="137" t="s">
        <v>69</v>
      </c>
      <c r="K72" s="6" t="s">
        <v>16</v>
      </c>
      <c r="L72" s="6" t="s">
        <v>16</v>
      </c>
      <c r="M72" s="125">
        <v>4.4000000000000004</v>
      </c>
      <c r="N72" s="126">
        <v>4.4000000000000004</v>
      </c>
      <c r="O72" s="126">
        <v>4.3</v>
      </c>
      <c r="P72" s="126">
        <v>4.2</v>
      </c>
    </row>
    <row r="73" spans="1:16" ht="31.5" customHeight="1" x14ac:dyDescent="0.25">
      <c r="A73" s="213"/>
      <c r="B73" s="28" t="s">
        <v>70</v>
      </c>
      <c r="C73" s="207" t="s">
        <v>382</v>
      </c>
      <c r="D73" s="208"/>
      <c r="E73" s="208"/>
      <c r="F73" s="208"/>
      <c r="G73" s="208"/>
      <c r="H73" s="208"/>
      <c r="I73" s="209"/>
      <c r="J73" s="29" t="s">
        <v>69</v>
      </c>
      <c r="K73" s="6" t="s">
        <v>16</v>
      </c>
      <c r="L73" s="6" t="s">
        <v>16</v>
      </c>
      <c r="M73" s="127">
        <v>84</v>
      </c>
      <c r="N73" s="127">
        <v>84.5</v>
      </c>
      <c r="O73" s="127">
        <v>85</v>
      </c>
      <c r="P73" s="127">
        <v>85</v>
      </c>
    </row>
    <row r="74" spans="1:16" ht="31.5" customHeight="1" x14ac:dyDescent="0.25">
      <c r="A74" s="213" t="s">
        <v>71</v>
      </c>
      <c r="B74" s="123" t="s">
        <v>72</v>
      </c>
      <c r="C74" s="207" t="s">
        <v>339</v>
      </c>
      <c r="D74" s="208"/>
      <c r="E74" s="208"/>
      <c r="F74" s="208"/>
      <c r="G74" s="208"/>
      <c r="H74" s="208"/>
      <c r="I74" s="209"/>
      <c r="J74" s="29" t="s">
        <v>79</v>
      </c>
      <c r="K74" s="6" t="s">
        <v>16</v>
      </c>
      <c r="L74" s="6" t="s">
        <v>16</v>
      </c>
      <c r="M74" s="129">
        <v>1492</v>
      </c>
      <c r="N74" s="129">
        <v>1793</v>
      </c>
      <c r="O74" s="129">
        <v>1900</v>
      </c>
      <c r="P74" s="129">
        <v>2038</v>
      </c>
    </row>
    <row r="75" spans="1:16" ht="31.5" customHeight="1" x14ac:dyDescent="0.25">
      <c r="A75" s="213"/>
      <c r="B75" s="29" t="s">
        <v>241</v>
      </c>
      <c r="C75" s="207" t="s">
        <v>340</v>
      </c>
      <c r="D75" s="208"/>
      <c r="E75" s="208"/>
      <c r="F75" s="208"/>
      <c r="G75" s="208"/>
      <c r="H75" s="208"/>
      <c r="I75" s="209"/>
      <c r="J75" s="29" t="s">
        <v>73</v>
      </c>
      <c r="K75" s="6" t="s">
        <v>16</v>
      </c>
      <c r="L75" s="6" t="s">
        <v>16</v>
      </c>
      <c r="M75" s="132">
        <v>2</v>
      </c>
      <c r="N75" s="132">
        <v>1</v>
      </c>
      <c r="O75" s="132">
        <v>1</v>
      </c>
      <c r="P75" s="132">
        <v>1</v>
      </c>
    </row>
    <row r="76" spans="1:16" ht="31.5" customHeight="1" x14ac:dyDescent="0.25">
      <c r="A76" s="213" t="s">
        <v>76</v>
      </c>
      <c r="B76" s="29" t="s">
        <v>77</v>
      </c>
      <c r="C76" s="207" t="s">
        <v>341</v>
      </c>
      <c r="D76" s="208"/>
      <c r="E76" s="208"/>
      <c r="F76" s="208"/>
      <c r="G76" s="208"/>
      <c r="H76" s="208"/>
      <c r="I76" s="209"/>
      <c r="J76" s="29" t="s">
        <v>69</v>
      </c>
      <c r="K76" s="6" t="s">
        <v>16</v>
      </c>
      <c r="L76" s="6" t="s">
        <v>16</v>
      </c>
      <c r="M76" s="126">
        <v>65</v>
      </c>
      <c r="N76" s="126">
        <v>77</v>
      </c>
      <c r="O76" s="126">
        <v>77</v>
      </c>
      <c r="P76" s="126">
        <v>77</v>
      </c>
    </row>
    <row r="77" spans="1:16" ht="31.5" customHeight="1" x14ac:dyDescent="0.25">
      <c r="A77" s="213"/>
      <c r="B77" s="29" t="s">
        <v>78</v>
      </c>
      <c r="C77" s="207" t="s">
        <v>342</v>
      </c>
      <c r="D77" s="208"/>
      <c r="E77" s="208"/>
      <c r="F77" s="208"/>
      <c r="G77" s="208"/>
      <c r="H77" s="208"/>
      <c r="I77" s="209"/>
      <c r="J77" s="29" t="s">
        <v>69</v>
      </c>
      <c r="K77" s="6" t="s">
        <v>16</v>
      </c>
      <c r="L77" s="6" t="s">
        <v>16</v>
      </c>
      <c r="M77" s="126">
        <v>99</v>
      </c>
      <c r="N77" s="126">
        <v>99</v>
      </c>
      <c r="O77" s="126">
        <v>99</v>
      </c>
      <c r="P77" s="126">
        <v>99</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ht="30" customHeight="1" x14ac:dyDescent="0.2">
      <c r="A82" s="292" t="s">
        <v>269</v>
      </c>
      <c r="B82" s="293"/>
      <c r="C82" s="293"/>
      <c r="D82" s="294"/>
      <c r="E82" s="124" t="s">
        <v>270</v>
      </c>
      <c r="F82" s="32"/>
      <c r="G82" s="196" t="s">
        <v>16</v>
      </c>
      <c r="H82" s="196"/>
      <c r="I82" s="33" t="s">
        <v>16</v>
      </c>
      <c r="J82" s="140">
        <f>J83</f>
        <v>72837.900000000009</v>
      </c>
      <c r="K82" s="197">
        <f>K83</f>
        <v>80605.600000000006</v>
      </c>
      <c r="L82" s="198"/>
      <c r="M82" s="201">
        <f>M83</f>
        <v>87765.400000000009</v>
      </c>
      <c r="N82" s="202"/>
      <c r="O82" s="201">
        <f>O83</f>
        <v>94111.7</v>
      </c>
      <c r="P82" s="202"/>
    </row>
    <row r="83" spans="1:16" s="40" customFormat="1" ht="14.25" customHeight="1" x14ac:dyDescent="0.2">
      <c r="A83" s="174" t="s">
        <v>83</v>
      </c>
      <c r="B83" s="175"/>
      <c r="C83" s="175"/>
      <c r="D83" s="176"/>
      <c r="E83" s="36"/>
      <c r="F83" s="37">
        <v>200000</v>
      </c>
      <c r="G83" s="177" t="s">
        <v>16</v>
      </c>
      <c r="H83" s="177"/>
      <c r="I83" s="38" t="s">
        <v>16</v>
      </c>
      <c r="J83" s="141">
        <f>J84+J105+J136+J139+J159+J190</f>
        <v>72837.900000000009</v>
      </c>
      <c r="K83" s="194">
        <f>K84+K105+K136+K139+K159+K190</f>
        <v>80605.600000000006</v>
      </c>
      <c r="L83" s="195"/>
      <c r="M83" s="194">
        <f t="shared" ref="M83" si="26">M84+M105+M136+M139+M159+M190</f>
        <v>87765.400000000009</v>
      </c>
      <c r="N83" s="195"/>
      <c r="O83" s="194">
        <f t="shared" ref="O83" si="27">O84+O105+O136+O139+O159+O190</f>
        <v>94111.7</v>
      </c>
      <c r="P83" s="195"/>
    </row>
    <row r="84" spans="1:16" s="40" customFormat="1" ht="18" customHeight="1" x14ac:dyDescent="0.2">
      <c r="A84" s="174" t="s">
        <v>84</v>
      </c>
      <c r="B84" s="175"/>
      <c r="C84" s="175"/>
      <c r="D84" s="176"/>
      <c r="E84" s="41"/>
      <c r="F84" s="37">
        <v>210000</v>
      </c>
      <c r="G84" s="177" t="s">
        <v>16</v>
      </c>
      <c r="H84" s="177"/>
      <c r="I84" s="38" t="s">
        <v>16</v>
      </c>
      <c r="J84" s="141">
        <f>J85+J101</f>
        <v>46322.3</v>
      </c>
      <c r="K84" s="199">
        <f>K85+K101</f>
        <v>57945.700000000004</v>
      </c>
      <c r="L84" s="200"/>
      <c r="M84" s="199">
        <f t="shared" ref="M84" si="28">M85+M101</f>
        <v>63092.7</v>
      </c>
      <c r="N84" s="200"/>
      <c r="O84" s="199">
        <f t="shared" ref="O84" si="29">O85+O101</f>
        <v>67655</v>
      </c>
      <c r="P84" s="200"/>
    </row>
    <row r="85" spans="1:16" s="46" customFormat="1" hidden="1" x14ac:dyDescent="0.25">
      <c r="A85" s="166" t="s">
        <v>85</v>
      </c>
      <c r="B85" s="167"/>
      <c r="C85" s="167"/>
      <c r="D85" s="168"/>
      <c r="E85" s="42"/>
      <c r="F85" s="43">
        <v>211000</v>
      </c>
      <c r="G85" s="169" t="s">
        <v>16</v>
      </c>
      <c r="H85" s="169"/>
      <c r="I85" s="44" t="s">
        <v>16</v>
      </c>
      <c r="J85" s="142">
        <f t="shared" ref="J85:K88" si="30">J214+J344</f>
        <v>36743.300000000003</v>
      </c>
      <c r="K85" s="192">
        <f t="shared" si="30"/>
        <v>45743.3</v>
      </c>
      <c r="L85" s="193"/>
      <c r="M85" s="192">
        <f>M214+M344</f>
        <v>49806.5</v>
      </c>
      <c r="N85" s="193"/>
      <c r="O85" s="192">
        <f>O214+O344</f>
        <v>53408</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9579</v>
      </c>
      <c r="K101" s="192">
        <f t="shared" si="31"/>
        <v>12202.4</v>
      </c>
      <c r="L101" s="193"/>
      <c r="M101" s="192">
        <f t="shared" si="32"/>
        <v>13286.2</v>
      </c>
      <c r="N101" s="193"/>
      <c r="O101" s="192">
        <f t="shared" si="33"/>
        <v>14247</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8120.8</v>
      </c>
      <c r="K102" s="192">
        <f t="shared" si="31"/>
        <v>10144</v>
      </c>
      <c r="L102" s="193"/>
      <c r="M102" s="192">
        <f t="shared" si="32"/>
        <v>11045</v>
      </c>
      <c r="N102" s="193"/>
      <c r="O102" s="192">
        <f t="shared" si="33"/>
        <v>11843.7</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1458.2</v>
      </c>
      <c r="K103" s="192">
        <f t="shared" si="31"/>
        <v>2058.4</v>
      </c>
      <c r="L103" s="193"/>
      <c r="M103" s="192">
        <f t="shared" si="32"/>
        <v>2241.1999999999998</v>
      </c>
      <c r="N103" s="193"/>
      <c r="O103" s="192">
        <f t="shared" si="33"/>
        <v>2403.3000000000002</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1458.2</v>
      </c>
      <c r="K104" s="192">
        <f t="shared" si="31"/>
        <v>2058.4</v>
      </c>
      <c r="L104" s="193"/>
      <c r="M104" s="192">
        <f t="shared" si="32"/>
        <v>2241.1999999999998</v>
      </c>
      <c r="N104" s="193"/>
      <c r="O104" s="192">
        <f t="shared" si="33"/>
        <v>2403.3000000000002</v>
      </c>
      <c r="P104" s="193"/>
    </row>
    <row r="105" spans="1:16" s="46" customFormat="1" x14ac:dyDescent="0.25">
      <c r="A105" s="174" t="s">
        <v>105</v>
      </c>
      <c r="B105" s="175"/>
      <c r="C105" s="175"/>
      <c r="D105" s="176"/>
      <c r="E105" s="41"/>
      <c r="F105" s="37">
        <v>220000</v>
      </c>
      <c r="G105" s="177" t="s">
        <v>16</v>
      </c>
      <c r="H105" s="177"/>
      <c r="I105" s="38" t="s">
        <v>16</v>
      </c>
      <c r="J105" s="141">
        <f>J235</f>
        <v>12217.8</v>
      </c>
      <c r="K105" s="199">
        <f>K235</f>
        <v>12987.9</v>
      </c>
      <c r="L105" s="200"/>
      <c r="M105" s="199">
        <f t="shared" ref="M105:P105" si="34">M235</f>
        <v>14141.6</v>
      </c>
      <c r="N105" s="200"/>
      <c r="O105" s="199">
        <f t="shared" ref="O105:P105" si="35">O235</f>
        <v>15164.2</v>
      </c>
      <c r="P105" s="200"/>
    </row>
    <row r="106" spans="1:16" s="46" customFormat="1" hidden="1" x14ac:dyDescent="0.25">
      <c r="A106" s="166" t="s">
        <v>106</v>
      </c>
      <c r="B106" s="167"/>
      <c r="C106" s="167"/>
      <c r="D106" s="168"/>
      <c r="E106" s="48"/>
      <c r="F106" s="42">
        <v>222000</v>
      </c>
      <c r="G106" s="169" t="s">
        <v>16</v>
      </c>
      <c r="H106" s="169"/>
      <c r="I106" s="44" t="s">
        <v>16</v>
      </c>
      <c r="J106" s="142">
        <f t="shared" ref="J106:K121" si="36">J236+J365</f>
        <v>0</v>
      </c>
      <c r="K106" s="192">
        <f t="shared" si="36"/>
        <v>0</v>
      </c>
      <c r="L106" s="193"/>
      <c r="M106" s="192">
        <f t="shared" ref="M106:M135" si="37">M236+M365</f>
        <v>0</v>
      </c>
      <c r="N106" s="193"/>
      <c r="O106" s="192">
        <f t="shared" ref="O106:O135" si="38">O236+O365</f>
        <v>0</v>
      </c>
      <c r="P106" s="193"/>
    </row>
    <row r="107" spans="1:16" s="46" customFormat="1" hidden="1" x14ac:dyDescent="0.25">
      <c r="A107" s="166" t="s">
        <v>107</v>
      </c>
      <c r="B107" s="167"/>
      <c r="C107" s="167"/>
      <c r="D107" s="168"/>
      <c r="E107" s="48"/>
      <c r="F107" s="42">
        <v>222100</v>
      </c>
      <c r="G107" s="169" t="s">
        <v>16</v>
      </c>
      <c r="H107" s="169"/>
      <c r="I107" s="44" t="s">
        <v>16</v>
      </c>
      <c r="J107" s="142">
        <f t="shared" si="36"/>
        <v>0</v>
      </c>
      <c r="K107" s="192">
        <f t="shared" si="36"/>
        <v>0</v>
      </c>
      <c r="L107" s="193"/>
      <c r="M107" s="192">
        <f t="shared" si="37"/>
        <v>0</v>
      </c>
      <c r="N107" s="193"/>
      <c r="O107" s="192">
        <f t="shared" si="38"/>
        <v>0</v>
      </c>
      <c r="P107" s="193"/>
    </row>
    <row r="108" spans="1:16" s="46" customFormat="1" hidden="1" x14ac:dyDescent="0.25">
      <c r="A108" s="166" t="s">
        <v>108</v>
      </c>
      <c r="B108" s="167"/>
      <c r="C108" s="167"/>
      <c r="D108" s="168"/>
      <c r="E108" s="47"/>
      <c r="F108" s="42">
        <v>222110</v>
      </c>
      <c r="G108" s="169" t="s">
        <v>16</v>
      </c>
      <c r="H108" s="169"/>
      <c r="I108" s="44" t="s">
        <v>16</v>
      </c>
      <c r="J108" s="142">
        <f t="shared" si="36"/>
        <v>0</v>
      </c>
      <c r="K108" s="192">
        <f t="shared" si="36"/>
        <v>0</v>
      </c>
      <c r="L108" s="193"/>
      <c r="M108" s="192">
        <f t="shared" si="37"/>
        <v>0</v>
      </c>
      <c r="N108" s="193"/>
      <c r="O108" s="192">
        <f t="shared" si="38"/>
        <v>0</v>
      </c>
      <c r="P108" s="193"/>
    </row>
    <row r="109" spans="1:16" s="46" customFormat="1" hidden="1" x14ac:dyDescent="0.25">
      <c r="A109" s="166" t="s">
        <v>109</v>
      </c>
      <c r="B109" s="167"/>
      <c r="C109" s="167"/>
      <c r="D109" s="168"/>
      <c r="E109" s="47"/>
      <c r="F109" s="42">
        <v>222120</v>
      </c>
      <c r="G109" s="169" t="s">
        <v>16</v>
      </c>
      <c r="H109" s="169"/>
      <c r="I109" s="44" t="s">
        <v>16</v>
      </c>
      <c r="J109" s="142">
        <f t="shared" si="36"/>
        <v>0</v>
      </c>
      <c r="K109" s="192">
        <f t="shared" si="36"/>
        <v>0</v>
      </c>
      <c r="L109" s="193"/>
      <c r="M109" s="192">
        <f t="shared" si="37"/>
        <v>0</v>
      </c>
      <c r="N109" s="193"/>
      <c r="O109" s="192">
        <f t="shared" si="38"/>
        <v>0</v>
      </c>
      <c r="P109" s="193"/>
    </row>
    <row r="110" spans="1:16" s="46" customFormat="1" hidden="1" x14ac:dyDescent="0.25">
      <c r="A110" s="166" t="s">
        <v>110</v>
      </c>
      <c r="B110" s="167"/>
      <c r="C110" s="167"/>
      <c r="D110" s="168"/>
      <c r="E110" s="47"/>
      <c r="F110" s="42">
        <v>222130</v>
      </c>
      <c r="G110" s="169" t="s">
        <v>16</v>
      </c>
      <c r="H110" s="169"/>
      <c r="I110" s="44" t="s">
        <v>16</v>
      </c>
      <c r="J110" s="142">
        <f t="shared" si="36"/>
        <v>0</v>
      </c>
      <c r="K110" s="192">
        <f t="shared" si="36"/>
        <v>0</v>
      </c>
      <c r="L110" s="193"/>
      <c r="M110" s="192">
        <f t="shared" si="37"/>
        <v>0</v>
      </c>
      <c r="N110" s="193"/>
      <c r="O110" s="192">
        <f t="shared" si="38"/>
        <v>0</v>
      </c>
      <c r="P110" s="193"/>
    </row>
    <row r="111" spans="1:16" s="46" customFormat="1" hidden="1" x14ac:dyDescent="0.25">
      <c r="A111" s="166" t="s">
        <v>111</v>
      </c>
      <c r="B111" s="167"/>
      <c r="C111" s="167"/>
      <c r="D111" s="168"/>
      <c r="E111" s="47"/>
      <c r="F111" s="42">
        <v>222140</v>
      </c>
      <c r="G111" s="169" t="s">
        <v>16</v>
      </c>
      <c r="H111" s="169"/>
      <c r="I111" s="44" t="s">
        <v>16</v>
      </c>
      <c r="J111" s="142">
        <f t="shared" si="36"/>
        <v>0</v>
      </c>
      <c r="K111" s="192">
        <f t="shared" si="36"/>
        <v>0</v>
      </c>
      <c r="L111" s="193"/>
      <c r="M111" s="192">
        <f t="shared" si="37"/>
        <v>0</v>
      </c>
      <c r="N111" s="193"/>
      <c r="O111" s="192">
        <f t="shared" si="38"/>
        <v>0</v>
      </c>
      <c r="P111" s="193"/>
    </row>
    <row r="112" spans="1:16" s="46" customFormat="1" hidden="1" x14ac:dyDescent="0.25">
      <c r="A112" s="166" t="s">
        <v>112</v>
      </c>
      <c r="B112" s="167"/>
      <c r="C112" s="167"/>
      <c r="D112" s="168"/>
      <c r="E112" s="47"/>
      <c r="F112" s="42">
        <v>222190</v>
      </c>
      <c r="G112" s="169" t="s">
        <v>16</v>
      </c>
      <c r="H112" s="169"/>
      <c r="I112" s="44" t="s">
        <v>16</v>
      </c>
      <c r="J112" s="142">
        <f t="shared" si="36"/>
        <v>0</v>
      </c>
      <c r="K112" s="192">
        <f t="shared" si="36"/>
        <v>0</v>
      </c>
      <c r="L112" s="193"/>
      <c r="M112" s="192">
        <f t="shared" si="37"/>
        <v>0</v>
      </c>
      <c r="N112" s="193"/>
      <c r="O112" s="192">
        <f t="shared" si="38"/>
        <v>0</v>
      </c>
      <c r="P112" s="193"/>
    </row>
    <row r="113" spans="1:16" s="46" customFormat="1" hidden="1" x14ac:dyDescent="0.25">
      <c r="A113" s="166" t="s">
        <v>113</v>
      </c>
      <c r="B113" s="167"/>
      <c r="C113" s="167"/>
      <c r="D113" s="168"/>
      <c r="E113" s="47"/>
      <c r="F113" s="42">
        <v>222200</v>
      </c>
      <c r="G113" s="169" t="s">
        <v>16</v>
      </c>
      <c r="H113" s="169"/>
      <c r="I113" s="44" t="s">
        <v>16</v>
      </c>
      <c r="J113" s="142">
        <f t="shared" si="36"/>
        <v>0</v>
      </c>
      <c r="K113" s="192">
        <f t="shared" si="36"/>
        <v>0</v>
      </c>
      <c r="L113" s="193"/>
      <c r="M113" s="192">
        <f t="shared" si="37"/>
        <v>0</v>
      </c>
      <c r="N113" s="193"/>
      <c r="O113" s="192">
        <f t="shared" si="38"/>
        <v>0</v>
      </c>
      <c r="P113" s="193"/>
    </row>
    <row r="114" spans="1:16" s="46" customFormat="1" hidden="1" x14ac:dyDescent="0.25">
      <c r="A114" s="166" t="s">
        <v>114</v>
      </c>
      <c r="B114" s="167"/>
      <c r="C114" s="167"/>
      <c r="D114" s="168"/>
      <c r="E114" s="47"/>
      <c r="F114" s="42">
        <v>222210</v>
      </c>
      <c r="G114" s="169" t="s">
        <v>16</v>
      </c>
      <c r="H114" s="169"/>
      <c r="I114" s="44" t="s">
        <v>16</v>
      </c>
      <c r="J114" s="142">
        <f t="shared" si="36"/>
        <v>0</v>
      </c>
      <c r="K114" s="192">
        <f t="shared" si="36"/>
        <v>0</v>
      </c>
      <c r="L114" s="193"/>
      <c r="M114" s="192">
        <f t="shared" si="37"/>
        <v>0</v>
      </c>
      <c r="N114" s="193"/>
      <c r="O114" s="192">
        <f t="shared" si="38"/>
        <v>0</v>
      </c>
      <c r="P114" s="193"/>
    </row>
    <row r="115" spans="1:16" s="46" customFormat="1" hidden="1" x14ac:dyDescent="0.25">
      <c r="A115" s="166" t="s">
        <v>115</v>
      </c>
      <c r="B115" s="167"/>
      <c r="C115" s="167"/>
      <c r="D115" s="168"/>
      <c r="E115" s="47"/>
      <c r="F115" s="42">
        <v>222220</v>
      </c>
      <c r="G115" s="169" t="s">
        <v>16</v>
      </c>
      <c r="H115" s="169"/>
      <c r="I115" s="44" t="s">
        <v>16</v>
      </c>
      <c r="J115" s="142">
        <f t="shared" si="36"/>
        <v>0</v>
      </c>
      <c r="K115" s="192">
        <f t="shared" si="36"/>
        <v>0</v>
      </c>
      <c r="L115" s="193"/>
      <c r="M115" s="192">
        <f t="shared" si="37"/>
        <v>0</v>
      </c>
      <c r="N115" s="193"/>
      <c r="O115" s="192">
        <f t="shared" si="38"/>
        <v>0</v>
      </c>
      <c r="P115" s="193"/>
    </row>
    <row r="116" spans="1:16" s="46" customFormat="1" hidden="1" x14ac:dyDescent="0.25">
      <c r="A116" s="166" t="s">
        <v>116</v>
      </c>
      <c r="B116" s="167"/>
      <c r="C116" s="167"/>
      <c r="D116" s="168"/>
      <c r="E116" s="47"/>
      <c r="F116" s="42">
        <v>222300</v>
      </c>
      <c r="G116" s="169" t="s">
        <v>16</v>
      </c>
      <c r="H116" s="169"/>
      <c r="I116" s="44" t="s">
        <v>16</v>
      </c>
      <c r="J116" s="142">
        <f t="shared" si="36"/>
        <v>0</v>
      </c>
      <c r="K116" s="192">
        <f t="shared" si="36"/>
        <v>0</v>
      </c>
      <c r="L116" s="193"/>
      <c r="M116" s="192">
        <f t="shared" si="37"/>
        <v>0</v>
      </c>
      <c r="N116" s="193"/>
      <c r="O116" s="192">
        <f t="shared" si="38"/>
        <v>0</v>
      </c>
      <c r="P116" s="193"/>
    </row>
    <row r="117" spans="1:16" s="46" customFormat="1" hidden="1" x14ac:dyDescent="0.25">
      <c r="A117" s="166" t="s">
        <v>117</v>
      </c>
      <c r="B117" s="167"/>
      <c r="C117" s="167"/>
      <c r="D117" s="168"/>
      <c r="E117" s="47"/>
      <c r="F117" s="42">
        <v>222400</v>
      </c>
      <c r="G117" s="169" t="s">
        <v>16</v>
      </c>
      <c r="H117" s="169"/>
      <c r="I117" s="44" t="s">
        <v>16</v>
      </c>
      <c r="J117" s="142">
        <f t="shared" si="36"/>
        <v>0</v>
      </c>
      <c r="K117" s="192">
        <f t="shared" si="36"/>
        <v>0</v>
      </c>
      <c r="L117" s="193"/>
      <c r="M117" s="192">
        <f t="shared" si="37"/>
        <v>0</v>
      </c>
      <c r="N117" s="193"/>
      <c r="O117" s="192">
        <f t="shared" si="38"/>
        <v>0</v>
      </c>
      <c r="P117" s="193"/>
    </row>
    <row r="118" spans="1:16" s="46" customFormat="1" hidden="1" x14ac:dyDescent="0.25">
      <c r="A118" s="166" t="s">
        <v>118</v>
      </c>
      <c r="B118" s="167"/>
      <c r="C118" s="167"/>
      <c r="D118" s="168"/>
      <c r="E118" s="47"/>
      <c r="F118" s="42">
        <v>222500</v>
      </c>
      <c r="G118" s="169" t="s">
        <v>16</v>
      </c>
      <c r="H118" s="169"/>
      <c r="I118" s="44" t="s">
        <v>16</v>
      </c>
      <c r="J118" s="142">
        <f t="shared" si="36"/>
        <v>0</v>
      </c>
      <c r="K118" s="192">
        <f t="shared" si="36"/>
        <v>0</v>
      </c>
      <c r="L118" s="193"/>
      <c r="M118" s="192">
        <f t="shared" si="37"/>
        <v>0</v>
      </c>
      <c r="N118" s="193"/>
      <c r="O118" s="192">
        <f t="shared" si="38"/>
        <v>0</v>
      </c>
      <c r="P118" s="193"/>
    </row>
    <row r="119" spans="1:16" s="46" customFormat="1" hidden="1" x14ac:dyDescent="0.25">
      <c r="A119" s="166" t="s">
        <v>119</v>
      </c>
      <c r="B119" s="167"/>
      <c r="C119" s="167"/>
      <c r="D119" s="168"/>
      <c r="E119" s="47"/>
      <c r="F119" s="42">
        <v>222600</v>
      </c>
      <c r="G119" s="169" t="s">
        <v>16</v>
      </c>
      <c r="H119" s="169"/>
      <c r="I119" s="44" t="s">
        <v>16</v>
      </c>
      <c r="J119" s="142">
        <f t="shared" si="36"/>
        <v>0</v>
      </c>
      <c r="K119" s="192">
        <f t="shared" si="36"/>
        <v>0</v>
      </c>
      <c r="L119" s="193"/>
      <c r="M119" s="192">
        <f t="shared" si="37"/>
        <v>0</v>
      </c>
      <c r="N119" s="193"/>
      <c r="O119" s="192">
        <f t="shared" si="38"/>
        <v>0</v>
      </c>
      <c r="P119" s="193"/>
    </row>
    <row r="120" spans="1:16" s="46" customFormat="1" hidden="1" x14ac:dyDescent="0.25">
      <c r="A120" s="166" t="s">
        <v>120</v>
      </c>
      <c r="B120" s="167"/>
      <c r="C120" s="167"/>
      <c r="D120" s="168"/>
      <c r="E120" s="47"/>
      <c r="F120" s="42">
        <v>222700</v>
      </c>
      <c r="G120" s="169" t="s">
        <v>16</v>
      </c>
      <c r="H120" s="169"/>
      <c r="I120" s="44" t="s">
        <v>16</v>
      </c>
      <c r="J120" s="142">
        <f t="shared" si="36"/>
        <v>0</v>
      </c>
      <c r="K120" s="192">
        <f t="shared" si="36"/>
        <v>0</v>
      </c>
      <c r="L120" s="193"/>
      <c r="M120" s="192">
        <f t="shared" si="37"/>
        <v>0</v>
      </c>
      <c r="N120" s="193"/>
      <c r="O120" s="192">
        <f t="shared" si="38"/>
        <v>0</v>
      </c>
      <c r="P120" s="193"/>
    </row>
    <row r="121" spans="1:16" s="46" customFormat="1" hidden="1" x14ac:dyDescent="0.25">
      <c r="A121" s="166" t="s">
        <v>121</v>
      </c>
      <c r="B121" s="167"/>
      <c r="C121" s="167"/>
      <c r="D121" s="168"/>
      <c r="E121" s="47"/>
      <c r="F121" s="42">
        <v>222710</v>
      </c>
      <c r="G121" s="169" t="s">
        <v>16</v>
      </c>
      <c r="H121" s="169"/>
      <c r="I121" s="44" t="s">
        <v>16</v>
      </c>
      <c r="J121" s="142">
        <f t="shared" si="36"/>
        <v>0</v>
      </c>
      <c r="K121" s="192">
        <f t="shared" si="36"/>
        <v>0</v>
      </c>
      <c r="L121" s="193"/>
      <c r="M121" s="192">
        <f t="shared" si="37"/>
        <v>0</v>
      </c>
      <c r="N121" s="193"/>
      <c r="O121" s="192">
        <f t="shared" si="38"/>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9">J252+J381</f>
        <v>0</v>
      </c>
      <c r="K122" s="192">
        <f t="shared" si="39"/>
        <v>0</v>
      </c>
      <c r="L122" s="193"/>
      <c r="M122" s="192">
        <f t="shared" si="37"/>
        <v>0</v>
      </c>
      <c r="N122" s="193"/>
      <c r="O122" s="192">
        <f t="shared" si="38"/>
        <v>0</v>
      </c>
      <c r="P122" s="193"/>
    </row>
    <row r="123" spans="1:16" s="46" customFormat="1" hidden="1" x14ac:dyDescent="0.25">
      <c r="A123" s="166" t="s">
        <v>123</v>
      </c>
      <c r="B123" s="167"/>
      <c r="C123" s="167"/>
      <c r="D123" s="168"/>
      <c r="E123" s="47"/>
      <c r="F123" s="42">
        <v>222800</v>
      </c>
      <c r="G123" s="169" t="s">
        <v>16</v>
      </c>
      <c r="H123" s="169"/>
      <c r="I123" s="44" t="s">
        <v>16</v>
      </c>
      <c r="J123" s="142">
        <f t="shared" si="39"/>
        <v>0</v>
      </c>
      <c r="K123" s="192"/>
      <c r="L123" s="193"/>
      <c r="M123" s="192"/>
      <c r="N123" s="193"/>
      <c r="O123" s="192"/>
      <c r="P123" s="193"/>
    </row>
    <row r="124" spans="1:16" s="46" customFormat="1" hidden="1" x14ac:dyDescent="0.25">
      <c r="A124" s="166" t="s">
        <v>123</v>
      </c>
      <c r="B124" s="167"/>
      <c r="C124" s="167"/>
      <c r="D124" s="168"/>
      <c r="E124" s="47"/>
      <c r="F124" s="42">
        <v>222810</v>
      </c>
      <c r="G124" s="169" t="s">
        <v>16</v>
      </c>
      <c r="H124" s="169"/>
      <c r="I124" s="44" t="s">
        <v>16</v>
      </c>
      <c r="J124" s="142">
        <f t="shared" si="39"/>
        <v>0</v>
      </c>
      <c r="K124" s="192"/>
      <c r="L124" s="193"/>
      <c r="M124" s="192"/>
      <c r="N124" s="193"/>
      <c r="O124" s="192"/>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9"/>
        <v>0</v>
      </c>
      <c r="K125" s="192">
        <f t="shared" si="39"/>
        <v>0</v>
      </c>
      <c r="L125" s="193"/>
      <c r="M125" s="192">
        <f t="shared" si="37"/>
        <v>0</v>
      </c>
      <c r="N125" s="193"/>
      <c r="O125" s="192">
        <f t="shared" si="38"/>
        <v>0</v>
      </c>
      <c r="P125" s="193"/>
    </row>
    <row r="126" spans="1:16" s="46" customFormat="1" hidden="1" x14ac:dyDescent="0.25">
      <c r="A126" s="166" t="s">
        <v>125</v>
      </c>
      <c r="B126" s="167"/>
      <c r="C126" s="167"/>
      <c r="D126" s="168"/>
      <c r="E126" s="47"/>
      <c r="F126" s="42">
        <v>222900</v>
      </c>
      <c r="G126" s="169" t="s">
        <v>16</v>
      </c>
      <c r="H126" s="169"/>
      <c r="I126" s="44" t="s">
        <v>16</v>
      </c>
      <c r="J126" s="142">
        <f t="shared" si="39"/>
        <v>0</v>
      </c>
      <c r="K126" s="192">
        <f t="shared" si="39"/>
        <v>0</v>
      </c>
      <c r="L126" s="193"/>
      <c r="M126" s="192">
        <f t="shared" si="37"/>
        <v>0</v>
      </c>
      <c r="N126" s="193"/>
      <c r="O126" s="192">
        <f t="shared" si="38"/>
        <v>0</v>
      </c>
      <c r="P126" s="193"/>
    </row>
    <row r="127" spans="1:16" s="46" customFormat="1" hidden="1" x14ac:dyDescent="0.25">
      <c r="A127" s="166" t="s">
        <v>126</v>
      </c>
      <c r="B127" s="167"/>
      <c r="C127" s="167"/>
      <c r="D127" s="168"/>
      <c r="E127" s="47"/>
      <c r="F127" s="42">
        <v>222910</v>
      </c>
      <c r="G127" s="169" t="s">
        <v>16</v>
      </c>
      <c r="H127" s="169"/>
      <c r="I127" s="44" t="s">
        <v>16</v>
      </c>
      <c r="J127" s="142">
        <f t="shared" si="39"/>
        <v>0</v>
      </c>
      <c r="K127" s="192">
        <f t="shared" si="39"/>
        <v>0</v>
      </c>
      <c r="L127" s="193"/>
      <c r="M127" s="192">
        <f t="shared" si="37"/>
        <v>0</v>
      </c>
      <c r="N127" s="193"/>
      <c r="O127" s="192">
        <f t="shared" si="38"/>
        <v>0</v>
      </c>
      <c r="P127" s="193"/>
    </row>
    <row r="128" spans="1:16" s="46" customFormat="1" hidden="1" x14ac:dyDescent="0.25">
      <c r="A128" s="166" t="s">
        <v>127</v>
      </c>
      <c r="B128" s="167"/>
      <c r="C128" s="167"/>
      <c r="D128" s="168"/>
      <c r="E128" s="47"/>
      <c r="F128" s="42">
        <v>222920</v>
      </c>
      <c r="G128" s="169" t="s">
        <v>16</v>
      </c>
      <c r="H128" s="169"/>
      <c r="I128" s="44" t="s">
        <v>16</v>
      </c>
      <c r="J128" s="142">
        <f t="shared" si="39"/>
        <v>0</v>
      </c>
      <c r="K128" s="192">
        <f t="shared" si="39"/>
        <v>0</v>
      </c>
      <c r="L128" s="193"/>
      <c r="M128" s="192">
        <f t="shared" si="37"/>
        <v>0</v>
      </c>
      <c r="N128" s="193"/>
      <c r="O128" s="192">
        <f t="shared" si="38"/>
        <v>0</v>
      </c>
      <c r="P128" s="193"/>
    </row>
    <row r="129" spans="1:16" s="46" customFormat="1" hidden="1" x14ac:dyDescent="0.25">
      <c r="A129" s="166" t="s">
        <v>128</v>
      </c>
      <c r="B129" s="167"/>
      <c r="C129" s="167"/>
      <c r="D129" s="168"/>
      <c r="E129" s="47"/>
      <c r="F129" s="42">
        <v>222930</v>
      </c>
      <c r="G129" s="169" t="s">
        <v>16</v>
      </c>
      <c r="H129" s="169"/>
      <c r="I129" s="44" t="s">
        <v>16</v>
      </c>
      <c r="J129" s="142">
        <f t="shared" si="39"/>
        <v>0</v>
      </c>
      <c r="K129" s="192">
        <f t="shared" si="39"/>
        <v>0</v>
      </c>
      <c r="L129" s="193"/>
      <c r="M129" s="192">
        <f t="shared" si="37"/>
        <v>0</v>
      </c>
      <c r="N129" s="193"/>
      <c r="O129" s="192">
        <f t="shared" si="38"/>
        <v>0</v>
      </c>
      <c r="P129" s="193"/>
    </row>
    <row r="130" spans="1:16" s="46" customFormat="1" hidden="1" x14ac:dyDescent="0.25">
      <c r="A130" s="166" t="s">
        <v>129</v>
      </c>
      <c r="B130" s="167"/>
      <c r="C130" s="167"/>
      <c r="D130" s="168"/>
      <c r="E130" s="47"/>
      <c r="F130" s="42">
        <v>222940</v>
      </c>
      <c r="G130" s="169" t="s">
        <v>16</v>
      </c>
      <c r="H130" s="169"/>
      <c r="I130" s="44" t="s">
        <v>16</v>
      </c>
      <c r="J130" s="142">
        <f t="shared" si="39"/>
        <v>0</v>
      </c>
      <c r="K130" s="192">
        <f t="shared" si="39"/>
        <v>0</v>
      </c>
      <c r="L130" s="193"/>
      <c r="M130" s="192">
        <f t="shared" si="37"/>
        <v>0</v>
      </c>
      <c r="N130" s="193"/>
      <c r="O130" s="192">
        <f t="shared" si="38"/>
        <v>0</v>
      </c>
      <c r="P130" s="193"/>
    </row>
    <row r="131" spans="1:16" s="46" customFormat="1" hidden="1" x14ac:dyDescent="0.25">
      <c r="A131" s="166" t="s">
        <v>130</v>
      </c>
      <c r="B131" s="167"/>
      <c r="C131" s="167"/>
      <c r="D131" s="168"/>
      <c r="E131" s="47"/>
      <c r="F131" s="42">
        <v>222950</v>
      </c>
      <c r="G131" s="169" t="s">
        <v>16</v>
      </c>
      <c r="H131" s="169"/>
      <c r="I131" s="44" t="s">
        <v>16</v>
      </c>
      <c r="J131" s="142">
        <f t="shared" si="39"/>
        <v>0</v>
      </c>
      <c r="K131" s="192">
        <f t="shared" si="39"/>
        <v>0</v>
      </c>
      <c r="L131" s="193"/>
      <c r="M131" s="192">
        <f t="shared" si="37"/>
        <v>0</v>
      </c>
      <c r="N131" s="193"/>
      <c r="O131" s="192">
        <f t="shared" si="38"/>
        <v>0</v>
      </c>
      <c r="P131" s="193"/>
    </row>
    <row r="132" spans="1:16" s="46" customFormat="1" hidden="1" x14ac:dyDescent="0.25">
      <c r="A132" s="166" t="s">
        <v>131</v>
      </c>
      <c r="B132" s="167"/>
      <c r="C132" s="167"/>
      <c r="D132" s="168"/>
      <c r="E132" s="47"/>
      <c r="F132" s="42">
        <v>222960</v>
      </c>
      <c r="G132" s="169" t="s">
        <v>16</v>
      </c>
      <c r="H132" s="169"/>
      <c r="I132" s="44" t="s">
        <v>16</v>
      </c>
      <c r="J132" s="142">
        <f t="shared" si="39"/>
        <v>0</v>
      </c>
      <c r="K132" s="192">
        <f t="shared" si="39"/>
        <v>0</v>
      </c>
      <c r="L132" s="193"/>
      <c r="M132" s="192">
        <f t="shared" si="37"/>
        <v>0</v>
      </c>
      <c r="N132" s="193"/>
      <c r="O132" s="192">
        <f t="shared" si="38"/>
        <v>0</v>
      </c>
      <c r="P132" s="193"/>
    </row>
    <row r="133" spans="1:16" s="46" customFormat="1" hidden="1" x14ac:dyDescent="0.25">
      <c r="A133" s="166" t="s">
        <v>132</v>
      </c>
      <c r="B133" s="167"/>
      <c r="C133" s="167"/>
      <c r="D133" s="168"/>
      <c r="E133" s="47"/>
      <c r="F133" s="42">
        <v>222970</v>
      </c>
      <c r="G133" s="169" t="s">
        <v>16</v>
      </c>
      <c r="H133" s="169"/>
      <c r="I133" s="44" t="s">
        <v>16</v>
      </c>
      <c r="J133" s="142">
        <f t="shared" si="39"/>
        <v>0</v>
      </c>
      <c r="K133" s="192">
        <f t="shared" si="39"/>
        <v>0</v>
      </c>
      <c r="L133" s="193"/>
      <c r="M133" s="192">
        <f t="shared" si="37"/>
        <v>0</v>
      </c>
      <c r="N133" s="193"/>
      <c r="O133" s="192">
        <f t="shared" si="38"/>
        <v>0</v>
      </c>
      <c r="P133" s="193"/>
    </row>
    <row r="134" spans="1:16" s="46" customFormat="1" hidden="1" x14ac:dyDescent="0.25">
      <c r="A134" s="166" t="s">
        <v>133</v>
      </c>
      <c r="B134" s="167"/>
      <c r="C134" s="167"/>
      <c r="D134" s="168"/>
      <c r="E134" s="47"/>
      <c r="F134" s="42">
        <v>222980</v>
      </c>
      <c r="G134" s="169" t="s">
        <v>16</v>
      </c>
      <c r="H134" s="169"/>
      <c r="I134" s="44" t="s">
        <v>16</v>
      </c>
      <c r="J134" s="142">
        <f t="shared" si="39"/>
        <v>0</v>
      </c>
      <c r="K134" s="192">
        <f t="shared" si="39"/>
        <v>0</v>
      </c>
      <c r="L134" s="193"/>
      <c r="M134" s="192">
        <f t="shared" si="37"/>
        <v>0</v>
      </c>
      <c r="N134" s="193"/>
      <c r="O134" s="192">
        <f t="shared" si="38"/>
        <v>0</v>
      </c>
      <c r="P134" s="193"/>
    </row>
    <row r="135" spans="1:16" s="46" customFormat="1" hidden="1" x14ac:dyDescent="0.25">
      <c r="A135" s="166" t="s">
        <v>134</v>
      </c>
      <c r="B135" s="167"/>
      <c r="C135" s="167"/>
      <c r="D135" s="168"/>
      <c r="E135" s="47"/>
      <c r="F135" s="42">
        <v>222990</v>
      </c>
      <c r="G135" s="169" t="s">
        <v>16</v>
      </c>
      <c r="H135" s="169"/>
      <c r="I135" s="44" t="s">
        <v>16</v>
      </c>
      <c r="J135" s="142">
        <f t="shared" si="39"/>
        <v>0</v>
      </c>
      <c r="K135" s="192">
        <f t="shared" si="39"/>
        <v>0</v>
      </c>
      <c r="L135" s="193"/>
      <c r="M135" s="192">
        <f t="shared" si="37"/>
        <v>0</v>
      </c>
      <c r="N135" s="193"/>
      <c r="O135" s="192">
        <f t="shared" si="38"/>
        <v>0</v>
      </c>
      <c r="P135" s="193"/>
    </row>
    <row r="136" spans="1:16" s="46" customFormat="1" x14ac:dyDescent="0.25">
      <c r="A136" s="174" t="s">
        <v>135</v>
      </c>
      <c r="B136" s="175"/>
      <c r="C136" s="175"/>
      <c r="D136" s="176"/>
      <c r="E136" s="37"/>
      <c r="F136" s="37">
        <v>270000</v>
      </c>
      <c r="G136" s="177" t="s">
        <v>16</v>
      </c>
      <c r="H136" s="177"/>
      <c r="I136" s="38" t="s">
        <v>16</v>
      </c>
      <c r="J136" s="141">
        <f>J137+J138</f>
        <v>0</v>
      </c>
      <c r="K136" s="199">
        <f>K137+K138</f>
        <v>316</v>
      </c>
      <c r="L136" s="200"/>
      <c r="M136" s="199">
        <f t="shared" ref="M136" si="40">M137+M138</f>
        <v>344.1</v>
      </c>
      <c r="N136" s="200"/>
      <c r="O136" s="199">
        <f t="shared" ref="O136" si="41">O137+O138</f>
        <v>368.8</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316</v>
      </c>
      <c r="L138" s="193"/>
      <c r="M138" s="192">
        <f>M268+M397</f>
        <v>344.1</v>
      </c>
      <c r="N138" s="193"/>
      <c r="O138" s="192">
        <f>O268+O397</f>
        <v>368.8</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2">SUM(M140:N152)</f>
        <v>0</v>
      </c>
      <c r="N139" s="200"/>
      <c r="O139" s="199">
        <f t="shared" ref="O139" si="43">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4">J270+J399</f>
        <v>0</v>
      </c>
      <c r="K140" s="192">
        <f t="shared" si="44"/>
        <v>0</v>
      </c>
      <c r="L140" s="193"/>
      <c r="M140" s="192">
        <f t="shared" ref="M140:M158" si="45">M270+M399</f>
        <v>0</v>
      </c>
      <c r="N140" s="193"/>
      <c r="O140" s="192">
        <f t="shared" ref="O140:O158" si="46">O270+O399</f>
        <v>0</v>
      </c>
      <c r="P140" s="193"/>
    </row>
    <row r="141" spans="1:16" s="46" customFormat="1" hidden="1" x14ac:dyDescent="0.25">
      <c r="A141" s="166" t="s">
        <v>140</v>
      </c>
      <c r="B141" s="167"/>
      <c r="C141" s="167"/>
      <c r="D141" s="168"/>
      <c r="E141" s="47"/>
      <c r="F141" s="42">
        <v>281200</v>
      </c>
      <c r="G141" s="169" t="s">
        <v>16</v>
      </c>
      <c r="H141" s="169"/>
      <c r="I141" s="44" t="s">
        <v>16</v>
      </c>
      <c r="J141" s="142">
        <f t="shared" si="44"/>
        <v>0</v>
      </c>
      <c r="K141" s="192">
        <f t="shared" si="44"/>
        <v>0</v>
      </c>
      <c r="L141" s="193"/>
      <c r="M141" s="192">
        <f t="shared" si="45"/>
        <v>0</v>
      </c>
      <c r="N141" s="193"/>
      <c r="O141" s="192">
        <f t="shared" si="46"/>
        <v>0</v>
      </c>
      <c r="P141" s="193"/>
    </row>
    <row r="142" spans="1:16" s="46" customFormat="1" hidden="1" x14ac:dyDescent="0.25">
      <c r="A142" s="166" t="s">
        <v>141</v>
      </c>
      <c r="B142" s="167"/>
      <c r="C142" s="167"/>
      <c r="D142" s="168"/>
      <c r="E142" s="47"/>
      <c r="F142" s="42">
        <v>281210</v>
      </c>
      <c r="G142" s="169" t="s">
        <v>16</v>
      </c>
      <c r="H142" s="169"/>
      <c r="I142" s="44" t="s">
        <v>16</v>
      </c>
      <c r="J142" s="142">
        <f t="shared" si="44"/>
        <v>0</v>
      </c>
      <c r="K142" s="192">
        <f t="shared" si="44"/>
        <v>0</v>
      </c>
      <c r="L142" s="193"/>
      <c r="M142" s="192">
        <f t="shared" si="45"/>
        <v>0</v>
      </c>
      <c r="N142" s="193"/>
      <c r="O142" s="192">
        <f t="shared" si="46"/>
        <v>0</v>
      </c>
      <c r="P142" s="193"/>
    </row>
    <row r="143" spans="1:16" s="46" customFormat="1" hidden="1" x14ac:dyDescent="0.25">
      <c r="A143" s="166" t="s">
        <v>142</v>
      </c>
      <c r="B143" s="167"/>
      <c r="C143" s="167"/>
      <c r="D143" s="168"/>
      <c r="E143" s="47"/>
      <c r="F143" s="42">
        <v>281211</v>
      </c>
      <c r="G143" s="169" t="s">
        <v>16</v>
      </c>
      <c r="H143" s="169"/>
      <c r="I143" s="44" t="s">
        <v>16</v>
      </c>
      <c r="J143" s="142">
        <f t="shared" si="44"/>
        <v>0</v>
      </c>
      <c r="K143" s="192">
        <f t="shared" si="44"/>
        <v>0</v>
      </c>
      <c r="L143" s="193"/>
      <c r="M143" s="192">
        <f t="shared" si="45"/>
        <v>0</v>
      </c>
      <c r="N143" s="193"/>
      <c r="O143" s="192">
        <f t="shared" si="46"/>
        <v>0</v>
      </c>
      <c r="P143" s="193"/>
    </row>
    <row r="144" spans="1:16" s="46" customFormat="1" hidden="1" x14ac:dyDescent="0.25">
      <c r="A144" s="166" t="s">
        <v>143</v>
      </c>
      <c r="B144" s="167"/>
      <c r="C144" s="167"/>
      <c r="D144" s="168"/>
      <c r="E144" s="47"/>
      <c r="F144" s="42">
        <v>281212</v>
      </c>
      <c r="G144" s="169" t="s">
        <v>16</v>
      </c>
      <c r="H144" s="169"/>
      <c r="I144" s="44" t="s">
        <v>16</v>
      </c>
      <c r="J144" s="142">
        <f t="shared" si="44"/>
        <v>0</v>
      </c>
      <c r="K144" s="192">
        <f t="shared" si="44"/>
        <v>0</v>
      </c>
      <c r="L144" s="193"/>
      <c r="M144" s="192">
        <f t="shared" si="45"/>
        <v>0</v>
      </c>
      <c r="N144" s="193"/>
      <c r="O144" s="192">
        <f t="shared" si="46"/>
        <v>0</v>
      </c>
      <c r="P144" s="193"/>
    </row>
    <row r="145" spans="1:16" s="46" customFormat="1" hidden="1" x14ac:dyDescent="0.25">
      <c r="A145" s="166" t="s">
        <v>144</v>
      </c>
      <c r="B145" s="167"/>
      <c r="C145" s="167"/>
      <c r="D145" s="168"/>
      <c r="E145" s="47"/>
      <c r="F145" s="42">
        <v>281220</v>
      </c>
      <c r="G145" s="169" t="s">
        <v>16</v>
      </c>
      <c r="H145" s="169"/>
      <c r="I145" s="44" t="s">
        <v>16</v>
      </c>
      <c r="J145" s="142">
        <f t="shared" si="44"/>
        <v>0</v>
      </c>
      <c r="K145" s="192">
        <f t="shared" si="44"/>
        <v>0</v>
      </c>
      <c r="L145" s="193"/>
      <c r="M145" s="192">
        <f t="shared" si="45"/>
        <v>0</v>
      </c>
      <c r="N145" s="193"/>
      <c r="O145" s="192">
        <f t="shared" si="46"/>
        <v>0</v>
      </c>
      <c r="P145" s="193"/>
    </row>
    <row r="146" spans="1:16" s="46" customFormat="1" hidden="1" x14ac:dyDescent="0.25">
      <c r="A146" s="166" t="s">
        <v>145</v>
      </c>
      <c r="B146" s="167"/>
      <c r="C146" s="167"/>
      <c r="D146" s="168"/>
      <c r="E146" s="47"/>
      <c r="F146" s="42">
        <v>281221</v>
      </c>
      <c r="G146" s="169" t="s">
        <v>16</v>
      </c>
      <c r="H146" s="169"/>
      <c r="I146" s="44" t="s">
        <v>16</v>
      </c>
      <c r="J146" s="142">
        <f t="shared" si="44"/>
        <v>0</v>
      </c>
      <c r="K146" s="192">
        <f t="shared" si="44"/>
        <v>0</v>
      </c>
      <c r="L146" s="193"/>
      <c r="M146" s="192">
        <f t="shared" si="45"/>
        <v>0</v>
      </c>
      <c r="N146" s="193"/>
      <c r="O146" s="192">
        <f t="shared" si="46"/>
        <v>0</v>
      </c>
      <c r="P146" s="193"/>
    </row>
    <row r="147" spans="1:16" s="46" customFormat="1" hidden="1" x14ac:dyDescent="0.25">
      <c r="A147" s="166" t="s">
        <v>146</v>
      </c>
      <c r="B147" s="167"/>
      <c r="C147" s="167"/>
      <c r="D147" s="168"/>
      <c r="E147" s="47"/>
      <c r="F147" s="42">
        <v>281222</v>
      </c>
      <c r="G147" s="169" t="s">
        <v>16</v>
      </c>
      <c r="H147" s="169"/>
      <c r="I147" s="44" t="s">
        <v>16</v>
      </c>
      <c r="J147" s="142">
        <f t="shared" si="44"/>
        <v>0</v>
      </c>
      <c r="K147" s="192">
        <f t="shared" si="44"/>
        <v>0</v>
      </c>
      <c r="L147" s="193"/>
      <c r="M147" s="192">
        <f t="shared" si="45"/>
        <v>0</v>
      </c>
      <c r="N147" s="193"/>
      <c r="O147" s="192">
        <f t="shared" si="46"/>
        <v>0</v>
      </c>
      <c r="P147" s="193"/>
    </row>
    <row r="148" spans="1:16" s="46" customFormat="1" hidden="1" x14ac:dyDescent="0.25">
      <c r="A148" s="166" t="s">
        <v>147</v>
      </c>
      <c r="B148" s="167"/>
      <c r="C148" s="167"/>
      <c r="D148" s="168"/>
      <c r="E148" s="47"/>
      <c r="F148" s="42">
        <v>281230</v>
      </c>
      <c r="G148" s="169" t="s">
        <v>16</v>
      </c>
      <c r="H148" s="169"/>
      <c r="I148" s="44" t="s">
        <v>16</v>
      </c>
      <c r="J148" s="142">
        <f t="shared" si="44"/>
        <v>0</v>
      </c>
      <c r="K148" s="192">
        <f t="shared" si="44"/>
        <v>0</v>
      </c>
      <c r="L148" s="193"/>
      <c r="M148" s="192">
        <f t="shared" si="45"/>
        <v>0</v>
      </c>
      <c r="N148" s="193"/>
      <c r="O148" s="192">
        <f t="shared" si="46"/>
        <v>0</v>
      </c>
      <c r="P148" s="193"/>
    </row>
    <row r="149" spans="1:16" s="46" customFormat="1" hidden="1" x14ac:dyDescent="0.25">
      <c r="A149" s="166" t="s">
        <v>148</v>
      </c>
      <c r="B149" s="167"/>
      <c r="C149" s="167"/>
      <c r="D149" s="168"/>
      <c r="E149" s="47"/>
      <c r="F149" s="42">
        <v>281800</v>
      </c>
      <c r="G149" s="169" t="s">
        <v>16</v>
      </c>
      <c r="H149" s="169"/>
      <c r="I149" s="44" t="s">
        <v>16</v>
      </c>
      <c r="J149" s="142">
        <f t="shared" si="44"/>
        <v>0</v>
      </c>
      <c r="K149" s="192">
        <f t="shared" si="44"/>
        <v>0</v>
      </c>
      <c r="L149" s="193"/>
      <c r="M149" s="192">
        <f t="shared" si="45"/>
        <v>0</v>
      </c>
      <c r="N149" s="193"/>
      <c r="O149" s="192">
        <f t="shared" si="46"/>
        <v>0</v>
      </c>
      <c r="P149" s="193"/>
    </row>
    <row r="150" spans="1:16" s="46" customFormat="1" hidden="1" x14ac:dyDescent="0.25">
      <c r="A150" s="166" t="s">
        <v>149</v>
      </c>
      <c r="B150" s="167"/>
      <c r="C150" s="167"/>
      <c r="D150" s="168"/>
      <c r="E150" s="47"/>
      <c r="F150" s="42">
        <v>281900</v>
      </c>
      <c r="G150" s="169" t="s">
        <v>16</v>
      </c>
      <c r="H150" s="169"/>
      <c r="I150" s="44" t="s">
        <v>16</v>
      </c>
      <c r="J150" s="142">
        <f t="shared" si="44"/>
        <v>0</v>
      </c>
      <c r="K150" s="192">
        <f t="shared" si="44"/>
        <v>0</v>
      </c>
      <c r="L150" s="193"/>
      <c r="M150" s="192">
        <f t="shared" si="45"/>
        <v>0</v>
      </c>
      <c r="N150" s="193"/>
      <c r="O150" s="192">
        <f t="shared" si="46"/>
        <v>0</v>
      </c>
      <c r="P150" s="193"/>
    </row>
    <row r="151" spans="1:16" s="46" customFormat="1" hidden="1" x14ac:dyDescent="0.25">
      <c r="A151" s="166" t="s">
        <v>150</v>
      </c>
      <c r="B151" s="167"/>
      <c r="C151" s="167"/>
      <c r="D151" s="168"/>
      <c r="E151" s="47"/>
      <c r="F151" s="42">
        <v>282000</v>
      </c>
      <c r="G151" s="169" t="s">
        <v>16</v>
      </c>
      <c r="H151" s="169"/>
      <c r="I151" s="44" t="s">
        <v>16</v>
      </c>
      <c r="J151" s="142">
        <f t="shared" si="44"/>
        <v>0</v>
      </c>
      <c r="K151" s="192">
        <f t="shared" si="44"/>
        <v>0</v>
      </c>
      <c r="L151" s="193"/>
      <c r="M151" s="192">
        <f t="shared" si="45"/>
        <v>0</v>
      </c>
      <c r="N151" s="193"/>
      <c r="O151" s="192">
        <f t="shared" si="46"/>
        <v>0</v>
      </c>
      <c r="P151" s="193"/>
    </row>
    <row r="152" spans="1:16" s="46" customFormat="1" hidden="1" x14ac:dyDescent="0.25">
      <c r="A152" s="166" t="s">
        <v>151</v>
      </c>
      <c r="B152" s="167"/>
      <c r="C152" s="167"/>
      <c r="D152" s="168"/>
      <c r="E152" s="47"/>
      <c r="F152" s="42">
        <v>282100</v>
      </c>
      <c r="G152" s="169" t="s">
        <v>16</v>
      </c>
      <c r="H152" s="169"/>
      <c r="I152" s="44" t="s">
        <v>16</v>
      </c>
      <c r="J152" s="142">
        <f t="shared" si="44"/>
        <v>0</v>
      </c>
      <c r="K152" s="192">
        <f t="shared" si="44"/>
        <v>0</v>
      </c>
      <c r="L152" s="193"/>
      <c r="M152" s="192">
        <f t="shared" si="45"/>
        <v>0</v>
      </c>
      <c r="N152" s="193"/>
      <c r="O152" s="192">
        <f t="shared" si="46"/>
        <v>0</v>
      </c>
      <c r="P152" s="193"/>
    </row>
    <row r="153" spans="1:16" s="46" customFormat="1" hidden="1" x14ac:dyDescent="0.25">
      <c r="A153" s="174" t="s">
        <v>152</v>
      </c>
      <c r="B153" s="175"/>
      <c r="C153" s="175"/>
      <c r="D153" s="176"/>
      <c r="E153" s="41"/>
      <c r="F153" s="37">
        <v>290000</v>
      </c>
      <c r="G153" s="177" t="s">
        <v>16</v>
      </c>
      <c r="H153" s="177"/>
      <c r="I153" s="38" t="s">
        <v>16</v>
      </c>
      <c r="J153" s="141">
        <f t="shared" si="44"/>
        <v>0</v>
      </c>
      <c r="K153" s="199">
        <f t="shared" si="44"/>
        <v>0</v>
      </c>
      <c r="L153" s="200"/>
      <c r="M153" s="199">
        <f t="shared" si="45"/>
        <v>0</v>
      </c>
      <c r="N153" s="200"/>
      <c r="O153" s="199">
        <f t="shared" si="46"/>
        <v>0</v>
      </c>
      <c r="P153" s="200"/>
    </row>
    <row r="154" spans="1:16" s="46" customFormat="1" hidden="1" x14ac:dyDescent="0.25">
      <c r="A154" s="166" t="s">
        <v>153</v>
      </c>
      <c r="B154" s="167"/>
      <c r="C154" s="167"/>
      <c r="D154" s="168"/>
      <c r="E154" s="47"/>
      <c r="F154" s="42">
        <v>292220</v>
      </c>
      <c r="G154" s="169" t="s">
        <v>16</v>
      </c>
      <c r="H154" s="169"/>
      <c r="I154" s="44" t="s">
        <v>16</v>
      </c>
      <c r="J154" s="142">
        <f t="shared" si="44"/>
        <v>0</v>
      </c>
      <c r="K154" s="192">
        <f t="shared" si="44"/>
        <v>0</v>
      </c>
      <c r="L154" s="193"/>
      <c r="M154" s="192">
        <f t="shared" si="45"/>
        <v>0</v>
      </c>
      <c r="N154" s="193"/>
      <c r="O154" s="192">
        <f t="shared" si="46"/>
        <v>0</v>
      </c>
      <c r="P154" s="193"/>
    </row>
    <row r="155" spans="1:16" s="46" customFormat="1" hidden="1" x14ac:dyDescent="0.25">
      <c r="A155" s="166" t="s">
        <v>154</v>
      </c>
      <c r="B155" s="167"/>
      <c r="C155" s="167"/>
      <c r="D155" s="168"/>
      <c r="E155" s="48"/>
      <c r="F155" s="42">
        <v>300000</v>
      </c>
      <c r="G155" s="169" t="s">
        <v>16</v>
      </c>
      <c r="H155" s="169"/>
      <c r="I155" s="44" t="s">
        <v>16</v>
      </c>
      <c r="J155" s="142">
        <f t="shared" si="44"/>
        <v>0</v>
      </c>
      <c r="K155" s="192">
        <f t="shared" si="44"/>
        <v>0</v>
      </c>
      <c r="L155" s="193"/>
      <c r="M155" s="192">
        <f t="shared" si="45"/>
        <v>0</v>
      </c>
      <c r="N155" s="193"/>
      <c r="O155" s="192">
        <f t="shared" si="46"/>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7">J286+J415</f>
        <v>0</v>
      </c>
      <c r="K156" s="192">
        <f t="shared" si="47"/>
        <v>0</v>
      </c>
      <c r="L156" s="193"/>
      <c r="M156" s="192">
        <f t="shared" si="45"/>
        <v>0</v>
      </c>
      <c r="N156" s="193"/>
      <c r="O156" s="192">
        <f t="shared" si="46"/>
        <v>0</v>
      </c>
      <c r="P156" s="193"/>
    </row>
    <row r="157" spans="1:16" s="46" customFormat="1" hidden="1" x14ac:dyDescent="0.25">
      <c r="A157" s="166" t="s">
        <v>156</v>
      </c>
      <c r="B157" s="167"/>
      <c r="C157" s="167"/>
      <c r="D157" s="168"/>
      <c r="E157" s="52"/>
      <c r="F157" s="42">
        <v>319000</v>
      </c>
      <c r="G157" s="169" t="s">
        <v>16</v>
      </c>
      <c r="H157" s="169"/>
      <c r="I157" s="44" t="s">
        <v>16</v>
      </c>
      <c r="J157" s="142">
        <f t="shared" si="47"/>
        <v>0</v>
      </c>
      <c r="K157" s="192">
        <f t="shared" si="47"/>
        <v>0</v>
      </c>
      <c r="L157" s="193"/>
      <c r="M157" s="192">
        <f t="shared" si="45"/>
        <v>0</v>
      </c>
      <c r="N157" s="193"/>
      <c r="O157" s="192">
        <f t="shared" si="46"/>
        <v>0</v>
      </c>
      <c r="P157" s="193"/>
    </row>
    <row r="158" spans="1:16" s="46" customFormat="1" hidden="1" x14ac:dyDescent="0.25">
      <c r="A158" s="166" t="s">
        <v>157</v>
      </c>
      <c r="B158" s="167"/>
      <c r="C158" s="167"/>
      <c r="D158" s="168"/>
      <c r="E158" s="47"/>
      <c r="F158" s="42">
        <v>350000</v>
      </c>
      <c r="G158" s="169" t="s">
        <v>16</v>
      </c>
      <c r="H158" s="169"/>
      <c r="I158" s="44" t="s">
        <v>16</v>
      </c>
      <c r="J158" s="142">
        <f t="shared" si="47"/>
        <v>0</v>
      </c>
      <c r="K158" s="192">
        <f t="shared" si="47"/>
        <v>0</v>
      </c>
      <c r="L158" s="193"/>
      <c r="M158" s="192">
        <f t="shared" si="45"/>
        <v>0</v>
      </c>
      <c r="N158" s="193"/>
      <c r="O158" s="192">
        <f t="shared" si="46"/>
        <v>0</v>
      </c>
      <c r="P158" s="193"/>
    </row>
    <row r="159" spans="1:16" s="46" customFormat="1" x14ac:dyDescent="0.25">
      <c r="A159" s="174" t="s">
        <v>158</v>
      </c>
      <c r="B159" s="175"/>
      <c r="C159" s="175"/>
      <c r="D159" s="176"/>
      <c r="E159" s="41"/>
      <c r="F159" s="37">
        <v>310000</v>
      </c>
      <c r="G159" s="177" t="s">
        <v>16</v>
      </c>
      <c r="H159" s="177"/>
      <c r="I159" s="38" t="s">
        <v>16</v>
      </c>
      <c r="J159" s="141">
        <f>J289</f>
        <v>14297.8</v>
      </c>
      <c r="K159" s="199">
        <f>K289</f>
        <v>8161.3</v>
      </c>
      <c r="L159" s="200"/>
      <c r="M159" s="199">
        <f t="shared" ref="M159:P159" si="48">M289</f>
        <v>8886.2000000000007</v>
      </c>
      <c r="N159" s="200"/>
      <c r="O159" s="199">
        <f t="shared" ref="O159:P159" si="49">O289</f>
        <v>9528.7999999999993</v>
      </c>
      <c r="P159" s="200"/>
    </row>
    <row r="160" spans="1:16" s="46" customFormat="1" hidden="1" x14ac:dyDescent="0.25">
      <c r="A160" s="166" t="s">
        <v>159</v>
      </c>
      <c r="B160" s="167"/>
      <c r="C160" s="167"/>
      <c r="D160" s="168"/>
      <c r="E160" s="47"/>
      <c r="F160" s="42">
        <v>311000</v>
      </c>
      <c r="G160" s="169" t="s">
        <v>16</v>
      </c>
      <c r="H160" s="169"/>
      <c r="I160" s="44" t="s">
        <v>16</v>
      </c>
      <c r="J160" s="142">
        <f t="shared" ref="J160:K175" si="50">J290+J419</f>
        <v>0</v>
      </c>
      <c r="K160" s="192">
        <f t="shared" si="50"/>
        <v>0</v>
      </c>
      <c r="L160" s="193"/>
      <c r="M160" s="192">
        <f t="shared" ref="M160:M189" si="51">M290+M419</f>
        <v>0</v>
      </c>
      <c r="N160" s="193"/>
      <c r="O160" s="192">
        <f t="shared" ref="O160:O189" si="52">O290+O419</f>
        <v>0</v>
      </c>
      <c r="P160" s="193"/>
    </row>
    <row r="161" spans="1:16" s="46" customFormat="1" hidden="1" x14ac:dyDescent="0.25">
      <c r="A161" s="166" t="s">
        <v>160</v>
      </c>
      <c r="B161" s="167"/>
      <c r="C161" s="167"/>
      <c r="D161" s="168"/>
      <c r="E161" s="47"/>
      <c r="F161" s="42">
        <v>311100</v>
      </c>
      <c r="G161" s="169" t="s">
        <v>16</v>
      </c>
      <c r="H161" s="169"/>
      <c r="I161" s="44" t="s">
        <v>16</v>
      </c>
      <c r="J161" s="142">
        <f t="shared" si="50"/>
        <v>0</v>
      </c>
      <c r="K161" s="192">
        <f t="shared" si="50"/>
        <v>0</v>
      </c>
      <c r="L161" s="193"/>
      <c r="M161" s="192">
        <f t="shared" si="51"/>
        <v>0</v>
      </c>
      <c r="N161" s="193"/>
      <c r="O161" s="192">
        <f t="shared" si="52"/>
        <v>0</v>
      </c>
      <c r="P161" s="193"/>
    </row>
    <row r="162" spans="1:16" s="46" customFormat="1" hidden="1" x14ac:dyDescent="0.25">
      <c r="A162" s="166" t="s">
        <v>161</v>
      </c>
      <c r="B162" s="167"/>
      <c r="C162" s="167"/>
      <c r="D162" s="168"/>
      <c r="E162" s="47"/>
      <c r="F162" s="42">
        <v>311110</v>
      </c>
      <c r="G162" s="169" t="s">
        <v>16</v>
      </c>
      <c r="H162" s="169"/>
      <c r="I162" s="44" t="s">
        <v>16</v>
      </c>
      <c r="J162" s="142">
        <f t="shared" si="50"/>
        <v>0</v>
      </c>
      <c r="K162" s="192">
        <f t="shared" si="50"/>
        <v>0</v>
      </c>
      <c r="L162" s="193"/>
      <c r="M162" s="192">
        <f t="shared" si="51"/>
        <v>0</v>
      </c>
      <c r="N162" s="193"/>
      <c r="O162" s="192">
        <f t="shared" si="52"/>
        <v>0</v>
      </c>
      <c r="P162" s="193"/>
    </row>
    <row r="163" spans="1:16" s="46" customFormat="1" hidden="1" x14ac:dyDescent="0.25">
      <c r="A163" s="166" t="s">
        <v>162</v>
      </c>
      <c r="B163" s="167"/>
      <c r="C163" s="167"/>
      <c r="D163" s="168"/>
      <c r="E163" s="47"/>
      <c r="F163" s="42">
        <v>311120</v>
      </c>
      <c r="G163" s="169" t="s">
        <v>16</v>
      </c>
      <c r="H163" s="169"/>
      <c r="I163" s="44" t="s">
        <v>16</v>
      </c>
      <c r="J163" s="142">
        <f t="shared" si="50"/>
        <v>0</v>
      </c>
      <c r="K163" s="192">
        <f t="shared" si="50"/>
        <v>0</v>
      </c>
      <c r="L163" s="193"/>
      <c r="M163" s="192">
        <f t="shared" si="51"/>
        <v>0</v>
      </c>
      <c r="N163" s="193"/>
      <c r="O163" s="192">
        <f t="shared" si="52"/>
        <v>0</v>
      </c>
      <c r="P163" s="193"/>
    </row>
    <row r="164" spans="1:16" s="46" customFormat="1" hidden="1" x14ac:dyDescent="0.25">
      <c r="A164" s="166" t="s">
        <v>163</v>
      </c>
      <c r="B164" s="167"/>
      <c r="C164" s="167"/>
      <c r="D164" s="168"/>
      <c r="E164" s="47"/>
      <c r="F164" s="42">
        <v>311210</v>
      </c>
      <c r="G164" s="169" t="s">
        <v>16</v>
      </c>
      <c r="H164" s="169"/>
      <c r="I164" s="44" t="s">
        <v>16</v>
      </c>
      <c r="J164" s="142">
        <f t="shared" si="50"/>
        <v>0</v>
      </c>
      <c r="K164" s="192">
        <f t="shared" si="50"/>
        <v>0</v>
      </c>
      <c r="L164" s="193"/>
      <c r="M164" s="192">
        <f t="shared" si="51"/>
        <v>0</v>
      </c>
      <c r="N164" s="193"/>
      <c r="O164" s="192">
        <f t="shared" si="52"/>
        <v>0</v>
      </c>
      <c r="P164" s="193"/>
    </row>
    <row r="165" spans="1:16" s="46" customFormat="1" hidden="1" x14ac:dyDescent="0.25">
      <c r="A165" s="166" t="s">
        <v>164</v>
      </c>
      <c r="B165" s="167"/>
      <c r="C165" s="167"/>
      <c r="D165" s="168"/>
      <c r="E165" s="47"/>
      <c r="F165" s="42">
        <v>312120</v>
      </c>
      <c r="G165" s="169" t="s">
        <v>16</v>
      </c>
      <c r="H165" s="169"/>
      <c r="I165" s="44" t="s">
        <v>16</v>
      </c>
      <c r="J165" s="142">
        <f t="shared" si="50"/>
        <v>0</v>
      </c>
      <c r="K165" s="192">
        <f t="shared" si="50"/>
        <v>0</v>
      </c>
      <c r="L165" s="193"/>
      <c r="M165" s="192">
        <f t="shared" si="51"/>
        <v>0</v>
      </c>
      <c r="N165" s="193"/>
      <c r="O165" s="192">
        <f t="shared" si="52"/>
        <v>0</v>
      </c>
      <c r="P165" s="193"/>
    </row>
    <row r="166" spans="1:16" s="46" customFormat="1" hidden="1" x14ac:dyDescent="0.25">
      <c r="A166" s="166" t="s">
        <v>165</v>
      </c>
      <c r="B166" s="167"/>
      <c r="C166" s="167"/>
      <c r="D166" s="168"/>
      <c r="E166" s="47"/>
      <c r="F166" s="42">
        <v>313000</v>
      </c>
      <c r="G166" s="169" t="s">
        <v>16</v>
      </c>
      <c r="H166" s="169"/>
      <c r="I166" s="44" t="s">
        <v>16</v>
      </c>
      <c r="J166" s="142">
        <f t="shared" si="50"/>
        <v>0</v>
      </c>
      <c r="K166" s="192">
        <f t="shared" si="50"/>
        <v>0</v>
      </c>
      <c r="L166" s="193"/>
      <c r="M166" s="192">
        <f t="shared" si="51"/>
        <v>0</v>
      </c>
      <c r="N166" s="193"/>
      <c r="O166" s="192">
        <f t="shared" si="52"/>
        <v>0</v>
      </c>
      <c r="P166" s="193"/>
    </row>
    <row r="167" spans="1:16" s="46" customFormat="1" hidden="1" x14ac:dyDescent="0.25">
      <c r="A167" s="166" t="s">
        <v>166</v>
      </c>
      <c r="B167" s="167"/>
      <c r="C167" s="167"/>
      <c r="D167" s="168"/>
      <c r="E167" s="47"/>
      <c r="F167" s="42">
        <v>313100</v>
      </c>
      <c r="G167" s="169" t="s">
        <v>16</v>
      </c>
      <c r="H167" s="169"/>
      <c r="I167" s="44" t="s">
        <v>16</v>
      </c>
      <c r="J167" s="142">
        <f t="shared" si="50"/>
        <v>0</v>
      </c>
      <c r="K167" s="192">
        <f t="shared" si="50"/>
        <v>0</v>
      </c>
      <c r="L167" s="193"/>
      <c r="M167" s="192">
        <f t="shared" si="51"/>
        <v>0</v>
      </c>
      <c r="N167" s="193"/>
      <c r="O167" s="192">
        <f t="shared" si="52"/>
        <v>0</v>
      </c>
      <c r="P167" s="193"/>
    </row>
    <row r="168" spans="1:16" s="46" customFormat="1" hidden="1" x14ac:dyDescent="0.25">
      <c r="A168" s="166" t="s">
        <v>167</v>
      </c>
      <c r="B168" s="167"/>
      <c r="C168" s="167"/>
      <c r="D168" s="168"/>
      <c r="E168" s="47"/>
      <c r="F168" s="42">
        <v>313110</v>
      </c>
      <c r="G168" s="169" t="s">
        <v>16</v>
      </c>
      <c r="H168" s="169"/>
      <c r="I168" s="44" t="s">
        <v>16</v>
      </c>
      <c r="J168" s="142">
        <f t="shared" si="50"/>
        <v>0</v>
      </c>
      <c r="K168" s="192">
        <f t="shared" si="50"/>
        <v>0</v>
      </c>
      <c r="L168" s="193"/>
      <c r="M168" s="192">
        <f t="shared" si="51"/>
        <v>0</v>
      </c>
      <c r="N168" s="193"/>
      <c r="O168" s="192">
        <f t="shared" si="52"/>
        <v>0</v>
      </c>
      <c r="P168" s="193"/>
    </row>
    <row r="169" spans="1:16" s="46" customFormat="1" hidden="1" x14ac:dyDescent="0.25">
      <c r="A169" s="166" t="s">
        <v>168</v>
      </c>
      <c r="B169" s="167"/>
      <c r="C169" s="167"/>
      <c r="D169" s="168"/>
      <c r="E169" s="47"/>
      <c r="F169" s="42">
        <v>313120</v>
      </c>
      <c r="G169" s="169" t="s">
        <v>16</v>
      </c>
      <c r="H169" s="169"/>
      <c r="I169" s="44" t="s">
        <v>16</v>
      </c>
      <c r="J169" s="142">
        <f t="shared" si="50"/>
        <v>0</v>
      </c>
      <c r="K169" s="192">
        <f t="shared" si="50"/>
        <v>0</v>
      </c>
      <c r="L169" s="193"/>
      <c r="M169" s="192">
        <f t="shared" si="51"/>
        <v>0</v>
      </c>
      <c r="N169" s="193"/>
      <c r="O169" s="192">
        <f t="shared" si="52"/>
        <v>0</v>
      </c>
      <c r="P169" s="193"/>
    </row>
    <row r="170" spans="1:16" s="46" customFormat="1" hidden="1" x14ac:dyDescent="0.25">
      <c r="A170" s="166" t="s">
        <v>169</v>
      </c>
      <c r="B170" s="167"/>
      <c r="C170" s="167"/>
      <c r="D170" s="168"/>
      <c r="E170" s="47"/>
      <c r="F170" s="42">
        <v>313200</v>
      </c>
      <c r="G170" s="169" t="s">
        <v>16</v>
      </c>
      <c r="H170" s="169"/>
      <c r="I170" s="44" t="s">
        <v>16</v>
      </c>
      <c r="J170" s="142">
        <f t="shared" si="50"/>
        <v>0</v>
      </c>
      <c r="K170" s="192">
        <f t="shared" si="50"/>
        <v>0</v>
      </c>
      <c r="L170" s="193"/>
      <c r="M170" s="192">
        <f t="shared" si="51"/>
        <v>0</v>
      </c>
      <c r="N170" s="193"/>
      <c r="O170" s="192">
        <f t="shared" si="52"/>
        <v>0</v>
      </c>
      <c r="P170" s="193"/>
    </row>
    <row r="171" spans="1:16" s="46" customFormat="1" hidden="1" x14ac:dyDescent="0.25">
      <c r="A171" s="166" t="s">
        <v>170</v>
      </c>
      <c r="B171" s="167"/>
      <c r="C171" s="167"/>
      <c r="D171" s="168"/>
      <c r="E171" s="47"/>
      <c r="F171" s="42">
        <v>313210</v>
      </c>
      <c r="G171" s="169" t="s">
        <v>16</v>
      </c>
      <c r="H171" s="169"/>
      <c r="I171" s="44" t="s">
        <v>16</v>
      </c>
      <c r="J171" s="142">
        <f t="shared" si="50"/>
        <v>0</v>
      </c>
      <c r="K171" s="192">
        <f t="shared" si="50"/>
        <v>0</v>
      </c>
      <c r="L171" s="193"/>
      <c r="M171" s="192">
        <f t="shared" si="51"/>
        <v>0</v>
      </c>
      <c r="N171" s="193"/>
      <c r="O171" s="192">
        <f t="shared" si="52"/>
        <v>0</v>
      </c>
      <c r="P171" s="193"/>
    </row>
    <row r="172" spans="1:16" s="46" customFormat="1" hidden="1" x14ac:dyDescent="0.25">
      <c r="A172" s="166" t="s">
        <v>171</v>
      </c>
      <c r="B172" s="167"/>
      <c r="C172" s="167"/>
      <c r="D172" s="168"/>
      <c r="E172" s="47"/>
      <c r="F172" s="42">
        <v>314000</v>
      </c>
      <c r="G172" s="169" t="s">
        <v>16</v>
      </c>
      <c r="H172" s="169"/>
      <c r="I172" s="44" t="s">
        <v>16</v>
      </c>
      <c r="J172" s="142">
        <f t="shared" si="50"/>
        <v>0</v>
      </c>
      <c r="K172" s="192">
        <f t="shared" si="50"/>
        <v>0</v>
      </c>
      <c r="L172" s="193"/>
      <c r="M172" s="192">
        <f t="shared" si="51"/>
        <v>0</v>
      </c>
      <c r="N172" s="193"/>
      <c r="O172" s="192">
        <f t="shared" si="52"/>
        <v>0</v>
      </c>
      <c r="P172" s="193"/>
    </row>
    <row r="173" spans="1:16" s="46" customFormat="1" hidden="1" x14ac:dyDescent="0.25">
      <c r="A173" s="166" t="s">
        <v>172</v>
      </c>
      <c r="B173" s="167"/>
      <c r="C173" s="167"/>
      <c r="D173" s="168"/>
      <c r="E173" s="47"/>
      <c r="F173" s="42">
        <v>314110</v>
      </c>
      <c r="G173" s="169" t="s">
        <v>16</v>
      </c>
      <c r="H173" s="169"/>
      <c r="I173" s="44" t="s">
        <v>16</v>
      </c>
      <c r="J173" s="142">
        <f t="shared" si="50"/>
        <v>0</v>
      </c>
      <c r="K173" s="192">
        <f t="shared" si="50"/>
        <v>0</v>
      </c>
      <c r="L173" s="193"/>
      <c r="M173" s="192">
        <f t="shared" si="51"/>
        <v>0</v>
      </c>
      <c r="N173" s="193"/>
      <c r="O173" s="192">
        <f t="shared" si="52"/>
        <v>0</v>
      </c>
      <c r="P173" s="193"/>
    </row>
    <row r="174" spans="1:16" s="46" customFormat="1" hidden="1" x14ac:dyDescent="0.25">
      <c r="A174" s="166" t="s">
        <v>173</v>
      </c>
      <c r="B174" s="167"/>
      <c r="C174" s="167"/>
      <c r="D174" s="168"/>
      <c r="E174" s="47"/>
      <c r="F174" s="42">
        <v>314120</v>
      </c>
      <c r="G174" s="169" t="s">
        <v>16</v>
      </c>
      <c r="H174" s="169"/>
      <c r="I174" s="44" t="s">
        <v>16</v>
      </c>
      <c r="J174" s="142">
        <f t="shared" si="50"/>
        <v>0</v>
      </c>
      <c r="K174" s="192">
        <f t="shared" si="50"/>
        <v>0</v>
      </c>
      <c r="L174" s="193"/>
      <c r="M174" s="192">
        <f t="shared" si="51"/>
        <v>0</v>
      </c>
      <c r="N174" s="193"/>
      <c r="O174" s="192">
        <f t="shared" si="52"/>
        <v>0</v>
      </c>
      <c r="P174" s="193"/>
    </row>
    <row r="175" spans="1:16" s="46" customFormat="1" hidden="1" x14ac:dyDescent="0.25">
      <c r="A175" s="166" t="s">
        <v>174</v>
      </c>
      <c r="B175" s="167"/>
      <c r="C175" s="167"/>
      <c r="D175" s="168"/>
      <c r="E175" s="47"/>
      <c r="F175" s="42">
        <v>314200</v>
      </c>
      <c r="G175" s="169" t="s">
        <v>16</v>
      </c>
      <c r="H175" s="169"/>
      <c r="I175" s="44" t="s">
        <v>16</v>
      </c>
      <c r="J175" s="142">
        <f t="shared" si="50"/>
        <v>0</v>
      </c>
      <c r="K175" s="192">
        <f t="shared" si="50"/>
        <v>0</v>
      </c>
      <c r="L175" s="193"/>
      <c r="M175" s="192">
        <f t="shared" si="51"/>
        <v>0</v>
      </c>
      <c r="N175" s="193"/>
      <c r="O175" s="192">
        <f t="shared" si="52"/>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3">J306+J435</f>
        <v>0</v>
      </c>
      <c r="K176" s="192">
        <f t="shared" si="53"/>
        <v>0</v>
      </c>
      <c r="L176" s="193"/>
      <c r="M176" s="192">
        <f t="shared" si="51"/>
        <v>0</v>
      </c>
      <c r="N176" s="193"/>
      <c r="O176" s="192">
        <f t="shared" si="52"/>
        <v>0</v>
      </c>
      <c r="P176" s="193"/>
    </row>
    <row r="177" spans="1:16" s="46" customFormat="1" hidden="1" x14ac:dyDescent="0.25">
      <c r="A177" s="166" t="s">
        <v>176</v>
      </c>
      <c r="B177" s="167"/>
      <c r="C177" s="167"/>
      <c r="D177" s="168"/>
      <c r="E177" s="49"/>
      <c r="F177" s="49">
        <v>315110</v>
      </c>
      <c r="G177" s="169" t="s">
        <v>16</v>
      </c>
      <c r="H177" s="169"/>
      <c r="I177" s="44" t="s">
        <v>16</v>
      </c>
      <c r="J177" s="142">
        <f t="shared" si="53"/>
        <v>0</v>
      </c>
      <c r="K177" s="192">
        <f t="shared" si="53"/>
        <v>0</v>
      </c>
      <c r="L177" s="193"/>
      <c r="M177" s="192">
        <f t="shared" si="51"/>
        <v>0</v>
      </c>
      <c r="N177" s="193"/>
      <c r="O177" s="192">
        <f t="shared" si="52"/>
        <v>0</v>
      </c>
      <c r="P177" s="193"/>
    </row>
    <row r="178" spans="1:16" s="46" customFormat="1" hidden="1" x14ac:dyDescent="0.25">
      <c r="A178" s="166" t="s">
        <v>177</v>
      </c>
      <c r="B178" s="167"/>
      <c r="C178" s="167"/>
      <c r="D178" s="168"/>
      <c r="E178" s="49"/>
      <c r="F178" s="49">
        <v>315120</v>
      </c>
      <c r="G178" s="169" t="s">
        <v>16</v>
      </c>
      <c r="H178" s="169"/>
      <c r="I178" s="44" t="s">
        <v>16</v>
      </c>
      <c r="J178" s="142">
        <f t="shared" si="53"/>
        <v>0</v>
      </c>
      <c r="K178" s="192">
        <f t="shared" si="53"/>
        <v>0</v>
      </c>
      <c r="L178" s="193"/>
      <c r="M178" s="192">
        <f t="shared" si="51"/>
        <v>0</v>
      </c>
      <c r="N178" s="193"/>
      <c r="O178" s="192">
        <f t="shared" si="52"/>
        <v>0</v>
      </c>
      <c r="P178" s="193"/>
    </row>
    <row r="179" spans="1:16" s="46" customFormat="1" hidden="1" x14ac:dyDescent="0.25">
      <c r="A179" s="166" t="s">
        <v>178</v>
      </c>
      <c r="B179" s="167"/>
      <c r="C179" s="167"/>
      <c r="D179" s="168"/>
      <c r="E179" s="49"/>
      <c r="F179" s="49">
        <v>316000</v>
      </c>
      <c r="G179" s="169" t="s">
        <v>16</v>
      </c>
      <c r="H179" s="169"/>
      <c r="I179" s="44" t="s">
        <v>16</v>
      </c>
      <c r="J179" s="142">
        <f t="shared" si="53"/>
        <v>0</v>
      </c>
      <c r="K179" s="192">
        <f t="shared" si="53"/>
        <v>0</v>
      </c>
      <c r="L179" s="193"/>
      <c r="M179" s="192">
        <f t="shared" si="51"/>
        <v>0</v>
      </c>
      <c r="N179" s="193"/>
      <c r="O179" s="192">
        <f t="shared" si="52"/>
        <v>0</v>
      </c>
      <c r="P179" s="193"/>
    </row>
    <row r="180" spans="1:16" s="46" customFormat="1" hidden="1" x14ac:dyDescent="0.25">
      <c r="A180" s="166" t="s">
        <v>179</v>
      </c>
      <c r="B180" s="167"/>
      <c r="C180" s="167"/>
      <c r="D180" s="168"/>
      <c r="E180" s="47"/>
      <c r="F180" s="42">
        <v>316110</v>
      </c>
      <c r="G180" s="169" t="s">
        <v>16</v>
      </c>
      <c r="H180" s="169"/>
      <c r="I180" s="44" t="s">
        <v>16</v>
      </c>
      <c r="J180" s="142">
        <f t="shared" si="53"/>
        <v>0</v>
      </c>
      <c r="K180" s="192">
        <f t="shared" si="53"/>
        <v>0</v>
      </c>
      <c r="L180" s="193"/>
      <c r="M180" s="192">
        <f t="shared" si="51"/>
        <v>0</v>
      </c>
      <c r="N180" s="193"/>
      <c r="O180" s="192">
        <f t="shared" si="52"/>
        <v>0</v>
      </c>
      <c r="P180" s="193"/>
    </row>
    <row r="181" spans="1:16" s="46" customFormat="1" hidden="1" x14ac:dyDescent="0.25">
      <c r="A181" s="166" t="s">
        <v>180</v>
      </c>
      <c r="B181" s="167"/>
      <c r="C181" s="167"/>
      <c r="D181" s="168"/>
      <c r="E181" s="49"/>
      <c r="F181" s="49">
        <v>316120</v>
      </c>
      <c r="G181" s="169" t="s">
        <v>16</v>
      </c>
      <c r="H181" s="169"/>
      <c r="I181" s="44" t="s">
        <v>16</v>
      </c>
      <c r="J181" s="142">
        <f t="shared" si="53"/>
        <v>0</v>
      </c>
      <c r="K181" s="192">
        <f t="shared" si="53"/>
        <v>0</v>
      </c>
      <c r="L181" s="193"/>
      <c r="M181" s="192">
        <f t="shared" si="51"/>
        <v>0</v>
      </c>
      <c r="N181" s="193"/>
      <c r="O181" s="192">
        <f t="shared" si="52"/>
        <v>0</v>
      </c>
      <c r="P181" s="193"/>
    </row>
    <row r="182" spans="1:16" s="46" customFormat="1" hidden="1" x14ac:dyDescent="0.25">
      <c r="A182" s="166" t="s">
        <v>181</v>
      </c>
      <c r="B182" s="167"/>
      <c r="C182" s="167"/>
      <c r="D182" s="168"/>
      <c r="E182" s="47"/>
      <c r="F182" s="42">
        <v>316210</v>
      </c>
      <c r="G182" s="169" t="s">
        <v>16</v>
      </c>
      <c r="H182" s="169"/>
      <c r="I182" s="44" t="s">
        <v>16</v>
      </c>
      <c r="J182" s="142">
        <f t="shared" si="53"/>
        <v>0</v>
      </c>
      <c r="K182" s="192">
        <f t="shared" si="53"/>
        <v>0</v>
      </c>
      <c r="L182" s="193"/>
      <c r="M182" s="192">
        <f t="shared" si="51"/>
        <v>0</v>
      </c>
      <c r="N182" s="193"/>
      <c r="O182" s="192">
        <f t="shared" si="52"/>
        <v>0</v>
      </c>
      <c r="P182" s="193"/>
    </row>
    <row r="183" spans="1:16" s="46" customFormat="1" hidden="1" x14ac:dyDescent="0.25">
      <c r="A183" s="166" t="s">
        <v>182</v>
      </c>
      <c r="B183" s="167"/>
      <c r="C183" s="167"/>
      <c r="D183" s="168"/>
      <c r="E183" s="47"/>
      <c r="F183" s="42">
        <v>317000</v>
      </c>
      <c r="G183" s="169" t="s">
        <v>16</v>
      </c>
      <c r="H183" s="169"/>
      <c r="I183" s="44" t="s">
        <v>16</v>
      </c>
      <c r="J183" s="142">
        <f t="shared" si="53"/>
        <v>0</v>
      </c>
      <c r="K183" s="192">
        <f t="shared" si="53"/>
        <v>0</v>
      </c>
      <c r="L183" s="193"/>
      <c r="M183" s="192">
        <f t="shared" si="51"/>
        <v>0</v>
      </c>
      <c r="N183" s="193"/>
      <c r="O183" s="192">
        <f t="shared" si="52"/>
        <v>0</v>
      </c>
      <c r="P183" s="193"/>
    </row>
    <row r="184" spans="1:16" s="46" customFormat="1" hidden="1" x14ac:dyDescent="0.25">
      <c r="A184" s="166" t="s">
        <v>183</v>
      </c>
      <c r="B184" s="167"/>
      <c r="C184" s="167"/>
      <c r="D184" s="168"/>
      <c r="E184" s="47"/>
      <c r="F184" s="42">
        <v>318000</v>
      </c>
      <c r="G184" s="169" t="s">
        <v>16</v>
      </c>
      <c r="H184" s="169"/>
      <c r="I184" s="44" t="s">
        <v>16</v>
      </c>
      <c r="J184" s="142">
        <f t="shared" si="53"/>
        <v>0</v>
      </c>
      <c r="K184" s="192">
        <f t="shared" si="53"/>
        <v>0</v>
      </c>
      <c r="L184" s="193"/>
      <c r="M184" s="192">
        <f t="shared" si="51"/>
        <v>0</v>
      </c>
      <c r="N184" s="193"/>
      <c r="O184" s="192">
        <f t="shared" si="52"/>
        <v>0</v>
      </c>
      <c r="P184" s="193"/>
    </row>
    <row r="185" spans="1:16" s="46" customFormat="1" hidden="1" x14ac:dyDescent="0.25">
      <c r="A185" s="166" t="s">
        <v>184</v>
      </c>
      <c r="B185" s="167"/>
      <c r="C185" s="167"/>
      <c r="D185" s="168"/>
      <c r="E185" s="49"/>
      <c r="F185" s="49">
        <v>318110</v>
      </c>
      <c r="G185" s="169" t="s">
        <v>16</v>
      </c>
      <c r="H185" s="169"/>
      <c r="I185" s="44" t="s">
        <v>16</v>
      </c>
      <c r="J185" s="142">
        <f t="shared" si="53"/>
        <v>0</v>
      </c>
      <c r="K185" s="192">
        <f t="shared" si="53"/>
        <v>0</v>
      </c>
      <c r="L185" s="193"/>
      <c r="M185" s="192">
        <f t="shared" si="51"/>
        <v>0</v>
      </c>
      <c r="N185" s="193"/>
      <c r="O185" s="192">
        <f t="shared" si="52"/>
        <v>0</v>
      </c>
      <c r="P185" s="193"/>
    </row>
    <row r="186" spans="1:16" s="46" customFormat="1" hidden="1" x14ac:dyDescent="0.25">
      <c r="A186" s="166" t="s">
        <v>185</v>
      </c>
      <c r="B186" s="167"/>
      <c r="C186" s="167"/>
      <c r="D186" s="168"/>
      <c r="E186" s="47"/>
      <c r="F186" s="42">
        <v>318120</v>
      </c>
      <c r="G186" s="169" t="s">
        <v>16</v>
      </c>
      <c r="H186" s="169"/>
      <c r="I186" s="44" t="s">
        <v>16</v>
      </c>
      <c r="J186" s="142">
        <f t="shared" si="53"/>
        <v>0</v>
      </c>
      <c r="K186" s="192">
        <f t="shared" si="53"/>
        <v>0</v>
      </c>
      <c r="L186" s="193"/>
      <c r="M186" s="192">
        <f t="shared" si="51"/>
        <v>0</v>
      </c>
      <c r="N186" s="193"/>
      <c r="O186" s="192">
        <f t="shared" si="52"/>
        <v>0</v>
      </c>
      <c r="P186" s="193"/>
    </row>
    <row r="187" spans="1:16" s="46" customFormat="1" hidden="1" x14ac:dyDescent="0.25">
      <c r="A187" s="166" t="s">
        <v>186</v>
      </c>
      <c r="B187" s="167"/>
      <c r="C187" s="167"/>
      <c r="D187" s="168"/>
      <c r="E187" s="47"/>
      <c r="F187" s="42">
        <v>319000</v>
      </c>
      <c r="G187" s="169" t="s">
        <v>16</v>
      </c>
      <c r="H187" s="169"/>
      <c r="I187" s="44" t="s">
        <v>16</v>
      </c>
      <c r="J187" s="142">
        <f t="shared" si="53"/>
        <v>0</v>
      </c>
      <c r="K187" s="192">
        <f t="shared" si="53"/>
        <v>0</v>
      </c>
      <c r="L187" s="193"/>
      <c r="M187" s="192">
        <f t="shared" si="51"/>
        <v>0</v>
      </c>
      <c r="N187" s="193"/>
      <c r="O187" s="192">
        <f t="shared" si="52"/>
        <v>0</v>
      </c>
      <c r="P187" s="193"/>
    </row>
    <row r="188" spans="1:16" s="46" customFormat="1" hidden="1" x14ac:dyDescent="0.25">
      <c r="A188" s="166" t="s">
        <v>187</v>
      </c>
      <c r="B188" s="167"/>
      <c r="C188" s="167"/>
      <c r="D188" s="168"/>
      <c r="E188" s="47"/>
      <c r="F188" s="42">
        <v>319100</v>
      </c>
      <c r="G188" s="169" t="s">
        <v>16</v>
      </c>
      <c r="H188" s="169"/>
      <c r="I188" s="44" t="s">
        <v>16</v>
      </c>
      <c r="J188" s="142">
        <f t="shared" si="53"/>
        <v>0</v>
      </c>
      <c r="K188" s="192">
        <f t="shared" si="53"/>
        <v>0</v>
      </c>
      <c r="L188" s="193"/>
      <c r="M188" s="192">
        <f t="shared" si="51"/>
        <v>0</v>
      </c>
      <c r="N188" s="193"/>
      <c r="O188" s="192">
        <f t="shared" si="52"/>
        <v>0</v>
      </c>
      <c r="P188" s="193"/>
    </row>
    <row r="189" spans="1:16" s="46" customFormat="1" hidden="1" x14ac:dyDescent="0.25">
      <c r="A189" s="166" t="s">
        <v>188</v>
      </c>
      <c r="B189" s="167"/>
      <c r="C189" s="167"/>
      <c r="D189" s="168"/>
      <c r="E189" s="47"/>
      <c r="F189" s="42">
        <v>319200</v>
      </c>
      <c r="G189" s="169" t="s">
        <v>16</v>
      </c>
      <c r="H189" s="169"/>
      <c r="I189" s="44" t="s">
        <v>16</v>
      </c>
      <c r="J189" s="142">
        <f t="shared" si="53"/>
        <v>0</v>
      </c>
      <c r="K189" s="192">
        <f t="shared" si="53"/>
        <v>0</v>
      </c>
      <c r="L189" s="193"/>
      <c r="M189" s="192">
        <f t="shared" si="51"/>
        <v>0</v>
      </c>
      <c r="N189" s="193"/>
      <c r="O189" s="192">
        <f t="shared" si="52"/>
        <v>0</v>
      </c>
      <c r="P189" s="193"/>
    </row>
    <row r="190" spans="1:16" s="46" customFormat="1" x14ac:dyDescent="0.25">
      <c r="A190" s="174" t="s">
        <v>189</v>
      </c>
      <c r="B190" s="175"/>
      <c r="C190" s="175"/>
      <c r="D190" s="176"/>
      <c r="E190" s="41"/>
      <c r="F190" s="51">
        <v>330000</v>
      </c>
      <c r="G190" s="177" t="s">
        <v>16</v>
      </c>
      <c r="H190" s="177"/>
      <c r="I190" s="38" t="s">
        <v>16</v>
      </c>
      <c r="J190" s="141">
        <f>SUM(J191:J210)</f>
        <v>0</v>
      </c>
      <c r="K190" s="199">
        <f>K320</f>
        <v>1194.7</v>
      </c>
      <c r="L190" s="200"/>
      <c r="M190" s="199">
        <f t="shared" ref="M190:P190" si="54">M320</f>
        <v>1300.8</v>
      </c>
      <c r="N190" s="200"/>
      <c r="O190" s="199">
        <f t="shared" ref="O190:P190" si="55">O320</f>
        <v>1394.9</v>
      </c>
      <c r="P190" s="200"/>
    </row>
    <row r="191" spans="1:16" s="46" customFormat="1" hidden="1" x14ac:dyDescent="0.25">
      <c r="A191" s="166" t="s">
        <v>190</v>
      </c>
      <c r="B191" s="167"/>
      <c r="C191" s="167"/>
      <c r="D191" s="168"/>
      <c r="E191" s="47"/>
      <c r="F191" s="42">
        <v>331000</v>
      </c>
      <c r="G191" s="169" t="s">
        <v>16</v>
      </c>
      <c r="H191" s="169"/>
      <c r="I191" s="44" t="s">
        <v>16</v>
      </c>
      <c r="J191" s="142">
        <f t="shared" ref="J191:K206" si="56">J321+J450</f>
        <v>0</v>
      </c>
      <c r="K191" s="192">
        <f t="shared" si="56"/>
        <v>0</v>
      </c>
      <c r="L191" s="193"/>
      <c r="M191" s="192">
        <f t="shared" ref="M191:M210" si="57">M321+M450</f>
        <v>0</v>
      </c>
      <c r="N191" s="193"/>
      <c r="O191" s="192">
        <f t="shared" ref="O191:O210" si="58">O321+O450</f>
        <v>0</v>
      </c>
      <c r="P191" s="193"/>
    </row>
    <row r="192" spans="1:16" s="46" customFormat="1" hidden="1" x14ac:dyDescent="0.25">
      <c r="A192" s="166" t="s">
        <v>191</v>
      </c>
      <c r="B192" s="167"/>
      <c r="C192" s="167"/>
      <c r="D192" s="168"/>
      <c r="E192" s="47"/>
      <c r="F192" s="42">
        <v>331110</v>
      </c>
      <c r="G192" s="169" t="s">
        <v>16</v>
      </c>
      <c r="H192" s="169"/>
      <c r="I192" s="44" t="s">
        <v>16</v>
      </c>
      <c r="J192" s="142">
        <f t="shared" si="56"/>
        <v>0</v>
      </c>
      <c r="K192" s="192">
        <f t="shared" si="56"/>
        <v>0</v>
      </c>
      <c r="L192" s="193"/>
      <c r="M192" s="192">
        <f t="shared" si="57"/>
        <v>0</v>
      </c>
      <c r="N192" s="193"/>
      <c r="O192" s="192">
        <f t="shared" si="58"/>
        <v>0</v>
      </c>
      <c r="P192" s="193"/>
    </row>
    <row r="193" spans="1:16" s="46" customFormat="1" hidden="1" x14ac:dyDescent="0.25">
      <c r="A193" s="166" t="s">
        <v>192</v>
      </c>
      <c r="B193" s="167"/>
      <c r="C193" s="167"/>
      <c r="D193" s="168"/>
      <c r="E193" s="49"/>
      <c r="F193" s="49">
        <v>331210</v>
      </c>
      <c r="G193" s="169" t="s">
        <v>16</v>
      </c>
      <c r="H193" s="169"/>
      <c r="I193" s="44" t="s">
        <v>16</v>
      </c>
      <c r="J193" s="142">
        <f t="shared" si="56"/>
        <v>0</v>
      </c>
      <c r="K193" s="192">
        <f t="shared" si="56"/>
        <v>0</v>
      </c>
      <c r="L193" s="193"/>
      <c r="M193" s="192">
        <f t="shared" si="57"/>
        <v>0</v>
      </c>
      <c r="N193" s="193"/>
      <c r="O193" s="192">
        <f t="shared" si="58"/>
        <v>0</v>
      </c>
      <c r="P193" s="193"/>
    </row>
    <row r="194" spans="1:16" s="46" customFormat="1" hidden="1" x14ac:dyDescent="0.25">
      <c r="A194" s="166" t="s">
        <v>193</v>
      </c>
      <c r="B194" s="167"/>
      <c r="C194" s="167"/>
      <c r="D194" s="168"/>
      <c r="E194" s="49"/>
      <c r="F194" s="49">
        <v>332000</v>
      </c>
      <c r="G194" s="169" t="s">
        <v>16</v>
      </c>
      <c r="H194" s="169"/>
      <c r="I194" s="44" t="s">
        <v>16</v>
      </c>
      <c r="J194" s="142">
        <f t="shared" si="56"/>
        <v>0</v>
      </c>
      <c r="K194" s="192">
        <f t="shared" si="56"/>
        <v>0</v>
      </c>
      <c r="L194" s="193"/>
      <c r="M194" s="192">
        <f t="shared" si="57"/>
        <v>0</v>
      </c>
      <c r="N194" s="193"/>
      <c r="O194" s="192">
        <f t="shared" si="58"/>
        <v>0</v>
      </c>
      <c r="P194" s="193"/>
    </row>
    <row r="195" spans="1:16" s="46" customFormat="1" hidden="1" x14ac:dyDescent="0.25">
      <c r="A195" s="166" t="s">
        <v>194</v>
      </c>
      <c r="B195" s="167"/>
      <c r="C195" s="167"/>
      <c r="D195" s="168"/>
      <c r="E195" s="49"/>
      <c r="F195" s="49">
        <v>332110</v>
      </c>
      <c r="G195" s="169" t="s">
        <v>16</v>
      </c>
      <c r="H195" s="169"/>
      <c r="I195" s="44" t="s">
        <v>16</v>
      </c>
      <c r="J195" s="142">
        <f t="shared" si="56"/>
        <v>0</v>
      </c>
      <c r="K195" s="192">
        <f t="shared" si="56"/>
        <v>0</v>
      </c>
      <c r="L195" s="193"/>
      <c r="M195" s="192">
        <f t="shared" si="57"/>
        <v>0</v>
      </c>
      <c r="N195" s="193"/>
      <c r="O195" s="192">
        <f t="shared" si="58"/>
        <v>0</v>
      </c>
      <c r="P195" s="193"/>
    </row>
    <row r="196" spans="1:16" s="46" customFormat="1" hidden="1" x14ac:dyDescent="0.25">
      <c r="A196" s="166" t="s">
        <v>195</v>
      </c>
      <c r="B196" s="167"/>
      <c r="C196" s="167"/>
      <c r="D196" s="168"/>
      <c r="E196" s="47"/>
      <c r="F196" s="42">
        <v>332210</v>
      </c>
      <c r="G196" s="169" t="s">
        <v>16</v>
      </c>
      <c r="H196" s="169"/>
      <c r="I196" s="44" t="s">
        <v>16</v>
      </c>
      <c r="J196" s="142">
        <f t="shared" si="56"/>
        <v>0</v>
      </c>
      <c r="K196" s="192">
        <f t="shared" si="56"/>
        <v>0</v>
      </c>
      <c r="L196" s="193"/>
      <c r="M196" s="192">
        <f t="shared" si="57"/>
        <v>0</v>
      </c>
      <c r="N196" s="193"/>
      <c r="O196" s="192">
        <f t="shared" si="58"/>
        <v>0</v>
      </c>
      <c r="P196" s="193"/>
    </row>
    <row r="197" spans="1:16" s="46" customFormat="1" hidden="1" x14ac:dyDescent="0.25">
      <c r="A197" s="166" t="s">
        <v>196</v>
      </c>
      <c r="B197" s="167"/>
      <c r="C197" s="167"/>
      <c r="D197" s="168"/>
      <c r="E197" s="47"/>
      <c r="F197" s="42">
        <v>333000</v>
      </c>
      <c r="G197" s="169" t="s">
        <v>16</v>
      </c>
      <c r="H197" s="169"/>
      <c r="I197" s="44" t="s">
        <v>16</v>
      </c>
      <c r="J197" s="142">
        <f t="shared" si="56"/>
        <v>0</v>
      </c>
      <c r="K197" s="192">
        <f t="shared" si="56"/>
        <v>0</v>
      </c>
      <c r="L197" s="193"/>
      <c r="M197" s="192">
        <f t="shared" si="57"/>
        <v>0</v>
      </c>
      <c r="N197" s="193"/>
      <c r="O197" s="192">
        <f t="shared" si="58"/>
        <v>0</v>
      </c>
      <c r="P197" s="193"/>
    </row>
    <row r="198" spans="1:16" s="46" customFormat="1" hidden="1" x14ac:dyDescent="0.25">
      <c r="A198" s="166" t="s">
        <v>197</v>
      </c>
      <c r="B198" s="167"/>
      <c r="C198" s="167"/>
      <c r="D198" s="168"/>
      <c r="E198" s="47"/>
      <c r="F198" s="42">
        <v>333100</v>
      </c>
      <c r="G198" s="169" t="s">
        <v>16</v>
      </c>
      <c r="H198" s="169"/>
      <c r="I198" s="44" t="s">
        <v>16</v>
      </c>
      <c r="J198" s="142">
        <f t="shared" si="56"/>
        <v>0</v>
      </c>
      <c r="K198" s="192">
        <f t="shared" si="56"/>
        <v>0</v>
      </c>
      <c r="L198" s="193"/>
      <c r="M198" s="192">
        <f t="shared" si="57"/>
        <v>0</v>
      </c>
      <c r="N198" s="193"/>
      <c r="O198" s="192">
        <f t="shared" si="58"/>
        <v>0</v>
      </c>
      <c r="P198" s="193"/>
    </row>
    <row r="199" spans="1:16" s="46" customFormat="1" hidden="1" x14ac:dyDescent="0.25">
      <c r="A199" s="166" t="s">
        <v>198</v>
      </c>
      <c r="B199" s="167"/>
      <c r="C199" s="167"/>
      <c r="D199" s="168"/>
      <c r="E199" s="47"/>
      <c r="F199" s="42">
        <v>333110</v>
      </c>
      <c r="G199" s="169" t="s">
        <v>16</v>
      </c>
      <c r="H199" s="169"/>
      <c r="I199" s="44" t="s">
        <v>16</v>
      </c>
      <c r="J199" s="142">
        <f t="shared" si="56"/>
        <v>0</v>
      </c>
      <c r="K199" s="192">
        <f t="shared" si="56"/>
        <v>0</v>
      </c>
      <c r="L199" s="193"/>
      <c r="M199" s="192">
        <f t="shared" si="57"/>
        <v>0</v>
      </c>
      <c r="N199" s="193"/>
      <c r="O199" s="192">
        <f t="shared" si="58"/>
        <v>0</v>
      </c>
      <c r="P199" s="193"/>
    </row>
    <row r="200" spans="1:16" s="46" customFormat="1" hidden="1" x14ac:dyDescent="0.25">
      <c r="A200" s="166" t="s">
        <v>199</v>
      </c>
      <c r="B200" s="167"/>
      <c r="C200" s="167"/>
      <c r="D200" s="168"/>
      <c r="E200" s="47"/>
      <c r="F200" s="42">
        <v>334000</v>
      </c>
      <c r="G200" s="169" t="s">
        <v>16</v>
      </c>
      <c r="H200" s="169"/>
      <c r="I200" s="44" t="s">
        <v>16</v>
      </c>
      <c r="J200" s="142">
        <f t="shared" si="56"/>
        <v>0</v>
      </c>
      <c r="K200" s="192">
        <f t="shared" si="56"/>
        <v>0</v>
      </c>
      <c r="L200" s="193"/>
      <c r="M200" s="192">
        <f t="shared" si="57"/>
        <v>0</v>
      </c>
      <c r="N200" s="193"/>
      <c r="O200" s="192">
        <f t="shared" si="58"/>
        <v>0</v>
      </c>
      <c r="P200" s="193"/>
    </row>
    <row r="201" spans="1:16" s="46" customFormat="1" hidden="1" x14ac:dyDescent="0.25">
      <c r="A201" s="166" t="s">
        <v>200</v>
      </c>
      <c r="B201" s="167"/>
      <c r="C201" s="167"/>
      <c r="D201" s="168"/>
      <c r="E201" s="47"/>
      <c r="F201" s="42">
        <v>334110</v>
      </c>
      <c r="G201" s="169" t="s">
        <v>16</v>
      </c>
      <c r="H201" s="169"/>
      <c r="I201" s="44" t="s">
        <v>16</v>
      </c>
      <c r="J201" s="142">
        <f t="shared" si="56"/>
        <v>0</v>
      </c>
      <c r="K201" s="192">
        <f t="shared" si="56"/>
        <v>0</v>
      </c>
      <c r="L201" s="193"/>
      <c r="M201" s="192">
        <f t="shared" si="57"/>
        <v>0</v>
      </c>
      <c r="N201" s="193"/>
      <c r="O201" s="192">
        <f t="shared" si="58"/>
        <v>0</v>
      </c>
      <c r="P201" s="193"/>
    </row>
    <row r="202" spans="1:16" s="46" customFormat="1" hidden="1" x14ac:dyDescent="0.25">
      <c r="A202" s="166" t="s">
        <v>201</v>
      </c>
      <c r="B202" s="167"/>
      <c r="C202" s="167"/>
      <c r="D202" s="168"/>
      <c r="E202" s="47"/>
      <c r="F202" s="42">
        <v>335000</v>
      </c>
      <c r="G202" s="169" t="s">
        <v>16</v>
      </c>
      <c r="H202" s="169"/>
      <c r="I202" s="44" t="s">
        <v>16</v>
      </c>
      <c r="J202" s="142">
        <f t="shared" si="56"/>
        <v>0</v>
      </c>
      <c r="K202" s="192">
        <f t="shared" si="56"/>
        <v>0</v>
      </c>
      <c r="L202" s="193"/>
      <c r="M202" s="192">
        <f t="shared" si="57"/>
        <v>0</v>
      </c>
      <c r="N202" s="193"/>
      <c r="O202" s="192">
        <f t="shared" si="58"/>
        <v>0</v>
      </c>
      <c r="P202" s="193"/>
    </row>
    <row r="203" spans="1:16" s="46" customFormat="1" hidden="1" x14ac:dyDescent="0.25">
      <c r="A203" s="166" t="s">
        <v>202</v>
      </c>
      <c r="B203" s="167"/>
      <c r="C203" s="167"/>
      <c r="D203" s="168"/>
      <c r="E203" s="47"/>
      <c r="F203" s="42">
        <v>335110</v>
      </c>
      <c r="G203" s="169" t="s">
        <v>16</v>
      </c>
      <c r="H203" s="169"/>
      <c r="I203" s="44" t="s">
        <v>16</v>
      </c>
      <c r="J203" s="142">
        <f t="shared" si="56"/>
        <v>0</v>
      </c>
      <c r="K203" s="192">
        <f t="shared" si="56"/>
        <v>0</v>
      </c>
      <c r="L203" s="193"/>
      <c r="M203" s="192">
        <f t="shared" si="57"/>
        <v>0</v>
      </c>
      <c r="N203" s="193"/>
      <c r="O203" s="192">
        <f t="shared" si="58"/>
        <v>0</v>
      </c>
      <c r="P203" s="193"/>
    </row>
    <row r="204" spans="1:16" s="46" customFormat="1" hidden="1" x14ac:dyDescent="0.25">
      <c r="A204" s="166" t="s">
        <v>203</v>
      </c>
      <c r="B204" s="167"/>
      <c r="C204" s="167"/>
      <c r="D204" s="168"/>
      <c r="E204" s="47"/>
      <c r="F204" s="42">
        <v>336000</v>
      </c>
      <c r="G204" s="169" t="s">
        <v>16</v>
      </c>
      <c r="H204" s="169"/>
      <c r="I204" s="44" t="s">
        <v>16</v>
      </c>
      <c r="J204" s="142">
        <f t="shared" si="56"/>
        <v>0</v>
      </c>
      <c r="K204" s="192">
        <f t="shared" si="56"/>
        <v>0</v>
      </c>
      <c r="L204" s="193"/>
      <c r="M204" s="192">
        <f t="shared" si="57"/>
        <v>0</v>
      </c>
      <c r="N204" s="193"/>
      <c r="O204" s="192">
        <f t="shared" si="58"/>
        <v>0</v>
      </c>
      <c r="P204" s="193"/>
    </row>
    <row r="205" spans="1:16" s="46" customFormat="1" hidden="1" x14ac:dyDescent="0.25">
      <c r="A205" s="166" t="s">
        <v>204</v>
      </c>
      <c r="B205" s="167"/>
      <c r="C205" s="167"/>
      <c r="D205" s="168"/>
      <c r="E205" s="47"/>
      <c r="F205" s="42">
        <v>336100</v>
      </c>
      <c r="G205" s="169" t="s">
        <v>16</v>
      </c>
      <c r="H205" s="169"/>
      <c r="I205" s="44" t="s">
        <v>16</v>
      </c>
      <c r="J205" s="142">
        <f t="shared" si="56"/>
        <v>0</v>
      </c>
      <c r="K205" s="192">
        <f t="shared" si="56"/>
        <v>0</v>
      </c>
      <c r="L205" s="193"/>
      <c r="M205" s="192">
        <f t="shared" si="57"/>
        <v>0</v>
      </c>
      <c r="N205" s="193"/>
      <c r="O205" s="192">
        <f t="shared" si="58"/>
        <v>0</v>
      </c>
      <c r="P205" s="193"/>
    </row>
    <row r="206" spans="1:16" s="46" customFormat="1" hidden="1" x14ac:dyDescent="0.25">
      <c r="A206" s="166" t="s">
        <v>205</v>
      </c>
      <c r="B206" s="167"/>
      <c r="C206" s="167"/>
      <c r="D206" s="168"/>
      <c r="E206" s="47"/>
      <c r="F206" s="42">
        <v>336110</v>
      </c>
      <c r="G206" s="169" t="s">
        <v>16</v>
      </c>
      <c r="H206" s="169"/>
      <c r="I206" s="44" t="s">
        <v>16</v>
      </c>
      <c r="J206" s="142">
        <f t="shared" si="56"/>
        <v>0</v>
      </c>
      <c r="K206" s="192">
        <f t="shared" si="56"/>
        <v>0</v>
      </c>
      <c r="L206" s="193"/>
      <c r="M206" s="192">
        <f t="shared" si="57"/>
        <v>0</v>
      </c>
      <c r="N206" s="193"/>
      <c r="O206" s="192">
        <f t="shared" si="58"/>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9">J337+J466</f>
        <v>0</v>
      </c>
      <c r="K207" s="192">
        <f t="shared" si="59"/>
        <v>0</v>
      </c>
      <c r="L207" s="193"/>
      <c r="M207" s="192">
        <f t="shared" si="57"/>
        <v>0</v>
      </c>
      <c r="N207" s="193"/>
      <c r="O207" s="192">
        <f t="shared" si="58"/>
        <v>0</v>
      </c>
      <c r="P207" s="193"/>
    </row>
    <row r="208" spans="1:16" s="53" customFormat="1" hidden="1" x14ac:dyDescent="0.25">
      <c r="A208" s="166" t="s">
        <v>207</v>
      </c>
      <c r="B208" s="167"/>
      <c r="C208" s="167"/>
      <c r="D208" s="168"/>
      <c r="E208" s="47"/>
      <c r="F208" s="42">
        <v>337110</v>
      </c>
      <c r="G208" s="169" t="s">
        <v>16</v>
      </c>
      <c r="H208" s="169"/>
      <c r="I208" s="44" t="s">
        <v>16</v>
      </c>
      <c r="J208" s="142">
        <f t="shared" si="59"/>
        <v>0</v>
      </c>
      <c r="K208" s="192">
        <f t="shared" si="59"/>
        <v>0</v>
      </c>
      <c r="L208" s="193"/>
      <c r="M208" s="192">
        <f t="shared" si="57"/>
        <v>0</v>
      </c>
      <c r="N208" s="193"/>
      <c r="O208" s="192">
        <f t="shared" si="58"/>
        <v>0</v>
      </c>
      <c r="P208" s="193"/>
    </row>
    <row r="209" spans="1:16" s="53" customFormat="1" hidden="1" x14ac:dyDescent="0.25">
      <c r="A209" s="166" t="s">
        <v>208</v>
      </c>
      <c r="B209" s="167"/>
      <c r="C209" s="167"/>
      <c r="D209" s="168"/>
      <c r="E209" s="49"/>
      <c r="F209" s="49">
        <v>338000</v>
      </c>
      <c r="G209" s="169" t="s">
        <v>16</v>
      </c>
      <c r="H209" s="169"/>
      <c r="I209" s="44" t="s">
        <v>16</v>
      </c>
      <c r="J209" s="142">
        <f t="shared" si="59"/>
        <v>0</v>
      </c>
      <c r="K209" s="192">
        <f t="shared" si="59"/>
        <v>0</v>
      </c>
      <c r="L209" s="193"/>
      <c r="M209" s="192">
        <f t="shared" si="57"/>
        <v>0</v>
      </c>
      <c r="N209" s="193"/>
      <c r="O209" s="192">
        <f t="shared" si="58"/>
        <v>0</v>
      </c>
      <c r="P209" s="193"/>
    </row>
    <row r="210" spans="1:16" s="53" customFormat="1" hidden="1" x14ac:dyDescent="0.25">
      <c r="A210" s="166" t="s">
        <v>209</v>
      </c>
      <c r="B210" s="167"/>
      <c r="C210" s="167"/>
      <c r="D210" s="168"/>
      <c r="E210" s="47"/>
      <c r="F210" s="42">
        <v>338110</v>
      </c>
      <c r="G210" s="169" t="s">
        <v>16</v>
      </c>
      <c r="H210" s="169"/>
      <c r="I210" s="44" t="s">
        <v>16</v>
      </c>
      <c r="J210" s="142">
        <f t="shared" si="59"/>
        <v>0</v>
      </c>
      <c r="K210" s="192">
        <f t="shared" si="59"/>
        <v>0</v>
      </c>
      <c r="L210" s="193"/>
      <c r="M210" s="192">
        <f t="shared" si="57"/>
        <v>0</v>
      </c>
      <c r="N210" s="193"/>
      <c r="O210" s="192">
        <f t="shared" si="58"/>
        <v>0</v>
      </c>
      <c r="P210" s="193"/>
    </row>
    <row r="211" spans="1:16" s="53" customFormat="1" ht="32.25" customHeight="1" x14ac:dyDescent="0.25">
      <c r="A211" s="292" t="s">
        <v>356</v>
      </c>
      <c r="B211" s="293"/>
      <c r="C211" s="293"/>
      <c r="D211" s="294"/>
      <c r="E211" s="124" t="s">
        <v>355</v>
      </c>
      <c r="F211" s="32"/>
      <c r="G211" s="196" t="s">
        <v>16</v>
      </c>
      <c r="H211" s="196"/>
      <c r="I211" s="33" t="s">
        <v>16</v>
      </c>
      <c r="J211" s="140">
        <f>J212</f>
        <v>72837.900000000009</v>
      </c>
      <c r="K211" s="197">
        <f>K212</f>
        <v>80605.600000000006</v>
      </c>
      <c r="L211" s="198"/>
      <c r="M211" s="197">
        <f t="shared" ref="M211" si="60">M212</f>
        <v>87765.400000000009</v>
      </c>
      <c r="N211" s="198"/>
      <c r="O211" s="197">
        <f t="shared" ref="O211" si="61">O212</f>
        <v>94111.7</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72837.900000000009</v>
      </c>
      <c r="K212" s="194">
        <f>K213+K235+K266+K269+K283+K289+K320</f>
        <v>80605.600000000006</v>
      </c>
      <c r="L212" s="195"/>
      <c r="M212" s="194">
        <f t="shared" ref="M212" si="62">M213+M235+M266+M269+M283+M289+M320</f>
        <v>87765.400000000009</v>
      </c>
      <c r="N212" s="195"/>
      <c r="O212" s="194">
        <f t="shared" ref="O212" si="63">O213+O235+O266+O269+O283+O289+O320</f>
        <v>94111.7</v>
      </c>
      <c r="P212" s="195"/>
    </row>
    <row r="213" spans="1:16" s="53" customFormat="1" x14ac:dyDescent="0.25">
      <c r="A213" s="174" t="s">
        <v>84</v>
      </c>
      <c r="B213" s="175"/>
      <c r="C213" s="175"/>
      <c r="D213" s="176"/>
      <c r="E213" s="36"/>
      <c r="F213" s="37">
        <v>210000</v>
      </c>
      <c r="G213" s="177" t="s">
        <v>16</v>
      </c>
      <c r="H213" s="177"/>
      <c r="I213" s="38" t="s">
        <v>16</v>
      </c>
      <c r="J213" s="141">
        <f>J214+J231</f>
        <v>46322.3</v>
      </c>
      <c r="K213" s="194">
        <f>K214+K231</f>
        <v>57945.700000000004</v>
      </c>
      <c r="L213" s="195"/>
      <c r="M213" s="194">
        <f>M214+M231</f>
        <v>63092.7</v>
      </c>
      <c r="N213" s="195"/>
      <c r="O213" s="194">
        <f>O214+O231</f>
        <v>67655</v>
      </c>
      <c r="P213" s="195"/>
    </row>
    <row r="214" spans="1:16" s="53" customFormat="1" hidden="1" x14ac:dyDescent="0.25">
      <c r="A214" s="166" t="s">
        <v>85</v>
      </c>
      <c r="B214" s="167"/>
      <c r="C214" s="167"/>
      <c r="D214" s="168"/>
      <c r="E214" s="54"/>
      <c r="F214" s="43">
        <v>211000</v>
      </c>
      <c r="G214" s="169" t="s">
        <v>16</v>
      </c>
      <c r="H214" s="169"/>
      <c r="I214" s="44" t="s">
        <v>16</v>
      </c>
      <c r="J214" s="142">
        <v>36743.300000000003</v>
      </c>
      <c r="K214" s="190">
        <v>45743.3</v>
      </c>
      <c r="L214" s="191"/>
      <c r="M214" s="190">
        <v>49806.5</v>
      </c>
      <c r="N214" s="191"/>
      <c r="O214" s="190">
        <v>53408</v>
      </c>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9579</v>
      </c>
      <c r="K231" s="194">
        <f>K232+K234</f>
        <v>12202.4</v>
      </c>
      <c r="L231" s="195"/>
      <c r="M231" s="194">
        <f t="shared" ref="M231" si="64">M232+M234</f>
        <v>13286.2</v>
      </c>
      <c r="N231" s="195"/>
      <c r="O231" s="194">
        <f t="shared" ref="O231" si="65">O232+O234</f>
        <v>14247</v>
      </c>
      <c r="P231" s="195"/>
    </row>
    <row r="232" spans="1:16" s="53" customFormat="1" hidden="1" x14ac:dyDescent="0.25">
      <c r="A232" s="166" t="s">
        <v>102</v>
      </c>
      <c r="B232" s="167"/>
      <c r="C232" s="167"/>
      <c r="D232" s="168"/>
      <c r="E232" s="54"/>
      <c r="F232" s="42">
        <v>212100</v>
      </c>
      <c r="G232" s="169" t="s">
        <v>16</v>
      </c>
      <c r="H232" s="169"/>
      <c r="I232" s="44" t="s">
        <v>16</v>
      </c>
      <c r="J232" s="142">
        <v>8120.8</v>
      </c>
      <c r="K232" s="190">
        <v>10144</v>
      </c>
      <c r="L232" s="191"/>
      <c r="M232" s="192">
        <v>11045</v>
      </c>
      <c r="N232" s="193"/>
      <c r="O232" s="192">
        <v>11843.7</v>
      </c>
      <c r="P232" s="193"/>
    </row>
    <row r="233" spans="1:16" s="53" customFormat="1" hidden="1" x14ac:dyDescent="0.25">
      <c r="A233" s="166" t="s">
        <v>103</v>
      </c>
      <c r="B233" s="167"/>
      <c r="C233" s="167"/>
      <c r="D233" s="168"/>
      <c r="E233" s="54"/>
      <c r="F233" s="42">
        <v>212200</v>
      </c>
      <c r="G233" s="169" t="s">
        <v>16</v>
      </c>
      <c r="H233" s="169"/>
      <c r="I233" s="44" t="s">
        <v>16</v>
      </c>
      <c r="J233" s="142">
        <v>1458.2</v>
      </c>
      <c r="K233" s="190">
        <v>2058.4</v>
      </c>
      <c r="L233" s="191"/>
      <c r="M233" s="190">
        <v>2241.1999999999998</v>
      </c>
      <c r="N233" s="191"/>
      <c r="O233" s="190">
        <v>2403.3000000000002</v>
      </c>
      <c r="P233" s="191"/>
    </row>
    <row r="234" spans="1:16" s="53" customFormat="1" hidden="1" x14ac:dyDescent="0.25">
      <c r="A234" s="166" t="s">
        <v>104</v>
      </c>
      <c r="B234" s="167"/>
      <c r="C234" s="167"/>
      <c r="D234" s="168"/>
      <c r="E234" s="54"/>
      <c r="F234" s="42">
        <v>212210</v>
      </c>
      <c r="G234" s="169" t="s">
        <v>16</v>
      </c>
      <c r="H234" s="169"/>
      <c r="I234" s="44" t="s">
        <v>16</v>
      </c>
      <c r="J234" s="142">
        <v>1458.2</v>
      </c>
      <c r="K234" s="190">
        <v>2058.4</v>
      </c>
      <c r="L234" s="191"/>
      <c r="M234" s="190">
        <v>2241.1999999999998</v>
      </c>
      <c r="N234" s="191"/>
      <c r="O234" s="190">
        <v>2403.3000000000002</v>
      </c>
      <c r="P234" s="191"/>
    </row>
    <row r="235" spans="1:16" s="53" customFormat="1" x14ac:dyDescent="0.25">
      <c r="A235" s="174" t="s">
        <v>105</v>
      </c>
      <c r="B235" s="175"/>
      <c r="C235" s="175"/>
      <c r="D235" s="176"/>
      <c r="E235" s="36"/>
      <c r="F235" s="37">
        <v>220000</v>
      </c>
      <c r="G235" s="177" t="s">
        <v>16</v>
      </c>
      <c r="H235" s="177"/>
      <c r="I235" s="38" t="s">
        <v>16</v>
      </c>
      <c r="J235" s="141">
        <v>12217.8</v>
      </c>
      <c r="K235" s="194">
        <v>12987.9</v>
      </c>
      <c r="L235" s="195"/>
      <c r="M235" s="194">
        <v>14141.6</v>
      </c>
      <c r="N235" s="195"/>
      <c r="O235" s="194">
        <v>15164.2</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hidden="1" x14ac:dyDescent="0.25">
      <c r="A253" s="166" t="s">
        <v>123</v>
      </c>
      <c r="B253" s="167"/>
      <c r="C253" s="167"/>
      <c r="D253" s="168"/>
      <c r="E253" s="54"/>
      <c r="F253" s="42">
        <v>222800</v>
      </c>
      <c r="G253" s="169" t="s">
        <v>16</v>
      </c>
      <c r="H253" s="169"/>
      <c r="I253" s="44" t="s">
        <v>16</v>
      </c>
      <c r="J253" s="142"/>
      <c r="K253" s="192"/>
      <c r="L253" s="193"/>
      <c r="M253" s="192"/>
      <c r="N253" s="193"/>
      <c r="O253" s="192"/>
      <c r="P253" s="193"/>
    </row>
    <row r="254" spans="1:16" s="53" customFormat="1" hidden="1" x14ac:dyDescent="0.25">
      <c r="A254" s="166" t="s">
        <v>123</v>
      </c>
      <c r="B254" s="167"/>
      <c r="C254" s="167"/>
      <c r="D254" s="168"/>
      <c r="E254" s="54"/>
      <c r="F254" s="42">
        <v>222810</v>
      </c>
      <c r="G254" s="169" t="s">
        <v>16</v>
      </c>
      <c r="H254" s="169"/>
      <c r="I254" s="44" t="s">
        <v>16</v>
      </c>
      <c r="J254" s="142"/>
      <c r="K254" s="192"/>
      <c r="L254" s="193"/>
      <c r="M254" s="192"/>
      <c r="N254" s="193"/>
      <c r="O254" s="192"/>
      <c r="P254" s="193"/>
    </row>
    <row r="255" spans="1:16" s="53" customFormat="1" hidden="1" x14ac:dyDescent="0.25">
      <c r="A255" s="166" t="s">
        <v>124</v>
      </c>
      <c r="B255" s="167"/>
      <c r="C255" s="167"/>
      <c r="D255" s="168"/>
      <c r="E255" s="54"/>
      <c r="F255" s="42">
        <v>222820</v>
      </c>
      <c r="G255" s="169" t="s">
        <v>16</v>
      </c>
      <c r="H255" s="169"/>
      <c r="I255" s="44" t="s">
        <v>16</v>
      </c>
      <c r="J255" s="308"/>
      <c r="K255" s="309"/>
      <c r="L255" s="310"/>
      <c r="M255" s="311"/>
      <c r="N255" s="312"/>
      <c r="O255" s="311"/>
      <c r="P255" s="312"/>
    </row>
    <row r="256" spans="1:16" s="53" customFormat="1" hidden="1" x14ac:dyDescent="0.25">
      <c r="A256" s="166" t="s">
        <v>125</v>
      </c>
      <c r="B256" s="167"/>
      <c r="C256" s="167"/>
      <c r="D256" s="168"/>
      <c r="E256" s="54"/>
      <c r="F256" s="42">
        <v>222900</v>
      </c>
      <c r="G256" s="169" t="s">
        <v>16</v>
      </c>
      <c r="H256" s="169"/>
      <c r="I256" s="44" t="s">
        <v>16</v>
      </c>
      <c r="J256" s="308"/>
      <c r="K256" s="309"/>
      <c r="L256" s="310"/>
      <c r="M256" s="311"/>
      <c r="N256" s="312"/>
      <c r="O256" s="311"/>
      <c r="P256" s="312"/>
    </row>
    <row r="257" spans="1:16" s="53" customFormat="1" hidden="1" x14ac:dyDescent="0.25">
      <c r="A257" s="166" t="s">
        <v>126</v>
      </c>
      <c r="B257" s="167"/>
      <c r="C257" s="167"/>
      <c r="D257" s="168"/>
      <c r="E257" s="54"/>
      <c r="F257" s="42">
        <v>222910</v>
      </c>
      <c r="G257" s="169" t="s">
        <v>16</v>
      </c>
      <c r="H257" s="169"/>
      <c r="I257" s="44" t="s">
        <v>16</v>
      </c>
      <c r="J257" s="308"/>
      <c r="K257" s="309"/>
      <c r="L257" s="310"/>
      <c r="M257" s="311"/>
      <c r="N257" s="312"/>
      <c r="O257" s="311"/>
      <c r="P257" s="312"/>
    </row>
    <row r="258" spans="1:16" s="53" customFormat="1" hidden="1" x14ac:dyDescent="0.25">
      <c r="A258" s="166" t="s">
        <v>127</v>
      </c>
      <c r="B258" s="167"/>
      <c r="C258" s="167"/>
      <c r="D258" s="168"/>
      <c r="E258" s="54"/>
      <c r="F258" s="42">
        <v>222920</v>
      </c>
      <c r="G258" s="169" t="s">
        <v>16</v>
      </c>
      <c r="H258" s="169"/>
      <c r="I258" s="44" t="s">
        <v>16</v>
      </c>
      <c r="J258" s="308"/>
      <c r="K258" s="309"/>
      <c r="L258" s="310"/>
      <c r="M258" s="311"/>
      <c r="N258" s="312"/>
      <c r="O258" s="311"/>
      <c r="P258" s="312"/>
    </row>
    <row r="259" spans="1:16" s="53" customFormat="1" hidden="1" x14ac:dyDescent="0.25">
      <c r="A259" s="166" t="s">
        <v>128</v>
      </c>
      <c r="B259" s="167"/>
      <c r="C259" s="167"/>
      <c r="D259" s="168"/>
      <c r="E259" s="54"/>
      <c r="F259" s="42">
        <v>222930</v>
      </c>
      <c r="G259" s="169" t="s">
        <v>16</v>
      </c>
      <c r="H259" s="169"/>
      <c r="I259" s="44" t="s">
        <v>16</v>
      </c>
      <c r="J259" s="308"/>
      <c r="K259" s="309"/>
      <c r="L259" s="310"/>
      <c r="M259" s="311"/>
      <c r="N259" s="312"/>
      <c r="O259" s="311"/>
      <c r="P259" s="312"/>
    </row>
    <row r="260" spans="1:16" s="53" customFormat="1" hidden="1" x14ac:dyDescent="0.25">
      <c r="A260" s="166" t="s">
        <v>129</v>
      </c>
      <c r="B260" s="167"/>
      <c r="C260" s="167"/>
      <c r="D260" s="168"/>
      <c r="E260" s="54"/>
      <c r="F260" s="42">
        <v>222940</v>
      </c>
      <c r="G260" s="169" t="s">
        <v>16</v>
      </c>
      <c r="H260" s="169"/>
      <c r="I260" s="44" t="s">
        <v>16</v>
      </c>
      <c r="J260" s="308"/>
      <c r="K260" s="309"/>
      <c r="L260" s="310"/>
      <c r="M260" s="311"/>
      <c r="N260" s="312"/>
      <c r="O260" s="311"/>
      <c r="P260" s="312"/>
    </row>
    <row r="261" spans="1:16" s="53" customFormat="1" hidden="1" x14ac:dyDescent="0.25">
      <c r="A261" s="166" t="s">
        <v>130</v>
      </c>
      <c r="B261" s="167"/>
      <c r="C261" s="167"/>
      <c r="D261" s="168"/>
      <c r="E261" s="54"/>
      <c r="F261" s="42">
        <v>222950</v>
      </c>
      <c r="G261" s="169" t="s">
        <v>16</v>
      </c>
      <c r="H261" s="169"/>
      <c r="I261" s="44" t="s">
        <v>16</v>
      </c>
      <c r="J261" s="308"/>
      <c r="K261" s="309"/>
      <c r="L261" s="310"/>
      <c r="M261" s="311"/>
      <c r="N261" s="312"/>
      <c r="O261" s="311"/>
      <c r="P261" s="312"/>
    </row>
    <row r="262" spans="1:16" s="53" customFormat="1" hidden="1" x14ac:dyDescent="0.25">
      <c r="A262" s="166" t="s">
        <v>131</v>
      </c>
      <c r="B262" s="167"/>
      <c r="C262" s="167"/>
      <c r="D262" s="168"/>
      <c r="E262" s="54"/>
      <c r="F262" s="42">
        <v>222960</v>
      </c>
      <c r="G262" s="169" t="s">
        <v>16</v>
      </c>
      <c r="H262" s="169"/>
      <c r="I262" s="44" t="s">
        <v>16</v>
      </c>
      <c r="J262" s="308"/>
      <c r="K262" s="309"/>
      <c r="L262" s="310"/>
      <c r="M262" s="311"/>
      <c r="N262" s="312"/>
      <c r="O262" s="311"/>
      <c r="P262" s="312"/>
    </row>
    <row r="263" spans="1:16" s="53" customFormat="1" hidden="1" x14ac:dyDescent="0.25">
      <c r="A263" s="166" t="s">
        <v>132</v>
      </c>
      <c r="B263" s="167"/>
      <c r="C263" s="167"/>
      <c r="D263" s="168"/>
      <c r="E263" s="54"/>
      <c r="F263" s="42">
        <v>222970</v>
      </c>
      <c r="G263" s="169" t="s">
        <v>16</v>
      </c>
      <c r="H263" s="169"/>
      <c r="I263" s="44" t="s">
        <v>16</v>
      </c>
      <c r="J263" s="308"/>
      <c r="K263" s="309"/>
      <c r="L263" s="310"/>
      <c r="M263" s="311"/>
      <c r="N263" s="312"/>
      <c r="O263" s="311"/>
      <c r="P263" s="312"/>
    </row>
    <row r="264" spans="1:16" s="53" customFormat="1" hidden="1" x14ac:dyDescent="0.25">
      <c r="A264" s="166" t="s">
        <v>133</v>
      </c>
      <c r="B264" s="167"/>
      <c r="C264" s="167"/>
      <c r="D264" s="168"/>
      <c r="E264" s="54"/>
      <c r="F264" s="42">
        <v>222980</v>
      </c>
      <c r="G264" s="169" t="s">
        <v>16</v>
      </c>
      <c r="H264" s="169"/>
      <c r="I264" s="44" t="s">
        <v>16</v>
      </c>
      <c r="J264" s="308"/>
      <c r="K264" s="309"/>
      <c r="L264" s="310"/>
      <c r="M264" s="311"/>
      <c r="N264" s="312"/>
      <c r="O264" s="311"/>
      <c r="P264" s="312"/>
    </row>
    <row r="265" spans="1:16" s="53" customFormat="1" hidden="1" x14ac:dyDescent="0.25">
      <c r="A265" s="166" t="s">
        <v>134</v>
      </c>
      <c r="B265" s="167"/>
      <c r="C265" s="167"/>
      <c r="D265" s="168"/>
      <c r="E265" s="54"/>
      <c r="F265" s="42">
        <v>222990</v>
      </c>
      <c r="G265" s="169" t="s">
        <v>16</v>
      </c>
      <c r="H265" s="169"/>
      <c r="I265" s="44" t="s">
        <v>16</v>
      </c>
      <c r="J265" s="308"/>
      <c r="K265" s="309"/>
      <c r="L265" s="310"/>
      <c r="M265" s="311"/>
      <c r="N265" s="312"/>
      <c r="O265" s="311"/>
      <c r="P265" s="312"/>
    </row>
    <row r="266" spans="1:16" s="53" customFormat="1" x14ac:dyDescent="0.25">
      <c r="A266" s="174" t="s">
        <v>135</v>
      </c>
      <c r="B266" s="175"/>
      <c r="C266" s="175"/>
      <c r="D266" s="176"/>
      <c r="E266" s="36"/>
      <c r="F266" s="37">
        <v>270000</v>
      </c>
      <c r="G266" s="177" t="s">
        <v>16</v>
      </c>
      <c r="H266" s="177"/>
      <c r="I266" s="38" t="s">
        <v>16</v>
      </c>
      <c r="J266" s="313">
        <f>SUM(J267:J268)</f>
        <v>0</v>
      </c>
      <c r="K266" s="199">
        <f>SUM(K267:K268)</f>
        <v>316</v>
      </c>
      <c r="L266" s="200"/>
      <c r="M266" s="199">
        <f t="shared" ref="M266" si="66">SUM(M267:M268)</f>
        <v>344.1</v>
      </c>
      <c r="N266" s="200"/>
      <c r="O266" s="199">
        <f t="shared" ref="O266" si="67">SUM(O267:O268)</f>
        <v>368.8</v>
      </c>
      <c r="P266" s="200"/>
    </row>
    <row r="267" spans="1:16" s="53" customFormat="1" hidden="1" x14ac:dyDescent="0.25">
      <c r="A267" s="166" t="s">
        <v>136</v>
      </c>
      <c r="B267" s="167"/>
      <c r="C267" s="167"/>
      <c r="D267" s="168"/>
      <c r="E267" s="54"/>
      <c r="F267" s="42">
        <v>271000</v>
      </c>
      <c r="G267" s="169" t="s">
        <v>16</v>
      </c>
      <c r="H267" s="169"/>
      <c r="I267" s="44" t="s">
        <v>16</v>
      </c>
      <c r="J267" s="308"/>
      <c r="K267" s="190"/>
      <c r="L267" s="191"/>
      <c r="M267" s="192"/>
      <c r="N267" s="193"/>
      <c r="O267" s="192"/>
      <c r="P267" s="193"/>
    </row>
    <row r="268" spans="1:16" s="53" customFormat="1" hidden="1" x14ac:dyDescent="0.25">
      <c r="A268" s="166" t="s">
        <v>137</v>
      </c>
      <c r="B268" s="167"/>
      <c r="C268" s="167"/>
      <c r="D268" s="168"/>
      <c r="E268" s="54"/>
      <c r="F268" s="49">
        <v>273500</v>
      </c>
      <c r="G268" s="169" t="s">
        <v>16</v>
      </c>
      <c r="H268" s="169"/>
      <c r="I268" s="44" t="s">
        <v>16</v>
      </c>
      <c r="J268" s="308"/>
      <c r="K268" s="190">
        <v>316</v>
      </c>
      <c r="L268" s="191"/>
      <c r="M268" s="192">
        <v>344.1</v>
      </c>
      <c r="N268" s="193"/>
      <c r="O268" s="192">
        <v>368.8</v>
      </c>
      <c r="P268" s="193"/>
    </row>
    <row r="269" spans="1:16" s="53" customFormat="1" hidden="1" x14ac:dyDescent="0.25">
      <c r="A269" s="174" t="s">
        <v>138</v>
      </c>
      <c r="B269" s="175"/>
      <c r="C269" s="175"/>
      <c r="D269" s="176"/>
      <c r="E269" s="36"/>
      <c r="F269" s="51">
        <v>280000</v>
      </c>
      <c r="G269" s="177" t="s">
        <v>16</v>
      </c>
      <c r="H269" s="177"/>
      <c r="I269" s="38" t="s">
        <v>16</v>
      </c>
      <c r="J269" s="313">
        <f>SUM(J270:J282)</f>
        <v>0</v>
      </c>
      <c r="K269" s="314">
        <f>SUM(K270:L282)</f>
        <v>0</v>
      </c>
      <c r="L269" s="315"/>
      <c r="M269" s="314">
        <f t="shared" ref="M269" si="68">SUM(M270:N282)</f>
        <v>0</v>
      </c>
      <c r="N269" s="315"/>
      <c r="O269" s="314">
        <f t="shared" ref="O269" si="69">SUM(O270:P282)</f>
        <v>0</v>
      </c>
      <c r="P269" s="315"/>
    </row>
    <row r="270" spans="1:16" s="53" customFormat="1" hidden="1" x14ac:dyDescent="0.25">
      <c r="A270" s="166" t="s">
        <v>139</v>
      </c>
      <c r="B270" s="167"/>
      <c r="C270" s="167"/>
      <c r="D270" s="168"/>
      <c r="E270" s="54"/>
      <c r="F270" s="42">
        <v>281000</v>
      </c>
      <c r="G270" s="169" t="s">
        <v>16</v>
      </c>
      <c r="H270" s="169"/>
      <c r="I270" s="44" t="s">
        <v>16</v>
      </c>
      <c r="J270" s="308"/>
      <c r="K270" s="309"/>
      <c r="L270" s="310"/>
      <c r="M270" s="311"/>
      <c r="N270" s="312"/>
      <c r="O270" s="311"/>
      <c r="P270" s="312"/>
    </row>
    <row r="271" spans="1:16" s="53" customFormat="1" hidden="1" x14ac:dyDescent="0.25">
      <c r="A271" s="166" t="s">
        <v>140</v>
      </c>
      <c r="B271" s="167"/>
      <c r="C271" s="167"/>
      <c r="D271" s="168"/>
      <c r="E271" s="54"/>
      <c r="F271" s="42">
        <v>281200</v>
      </c>
      <c r="G271" s="169" t="s">
        <v>16</v>
      </c>
      <c r="H271" s="169"/>
      <c r="I271" s="44" t="s">
        <v>16</v>
      </c>
      <c r="J271" s="308"/>
      <c r="K271" s="309"/>
      <c r="L271" s="310"/>
      <c r="M271" s="311"/>
      <c r="N271" s="312"/>
      <c r="O271" s="311"/>
      <c r="P271" s="312"/>
    </row>
    <row r="272" spans="1:16" s="53" customFormat="1" hidden="1" x14ac:dyDescent="0.25">
      <c r="A272" s="166" t="s">
        <v>141</v>
      </c>
      <c r="B272" s="167"/>
      <c r="C272" s="167"/>
      <c r="D272" s="168"/>
      <c r="E272" s="54"/>
      <c r="F272" s="42">
        <v>281210</v>
      </c>
      <c r="G272" s="169" t="s">
        <v>16</v>
      </c>
      <c r="H272" s="169"/>
      <c r="I272" s="44" t="s">
        <v>16</v>
      </c>
      <c r="J272" s="308"/>
      <c r="K272" s="309"/>
      <c r="L272" s="310"/>
      <c r="M272" s="311"/>
      <c r="N272" s="312"/>
      <c r="O272" s="311"/>
      <c r="P272" s="312"/>
    </row>
    <row r="273" spans="1:16" s="53" customFormat="1" hidden="1" x14ac:dyDescent="0.25">
      <c r="A273" s="166" t="s">
        <v>142</v>
      </c>
      <c r="B273" s="167"/>
      <c r="C273" s="167"/>
      <c r="D273" s="168"/>
      <c r="E273" s="54"/>
      <c r="F273" s="42">
        <v>281211</v>
      </c>
      <c r="G273" s="169" t="s">
        <v>16</v>
      </c>
      <c r="H273" s="169"/>
      <c r="I273" s="44" t="s">
        <v>16</v>
      </c>
      <c r="J273" s="308"/>
      <c r="K273" s="309"/>
      <c r="L273" s="310"/>
      <c r="M273" s="311"/>
      <c r="N273" s="312"/>
      <c r="O273" s="311"/>
      <c r="P273" s="312"/>
    </row>
    <row r="274" spans="1:16" s="53" customFormat="1" hidden="1" x14ac:dyDescent="0.25">
      <c r="A274" s="166" t="s">
        <v>143</v>
      </c>
      <c r="B274" s="167"/>
      <c r="C274" s="167"/>
      <c r="D274" s="168"/>
      <c r="E274" s="54"/>
      <c r="F274" s="42">
        <v>281212</v>
      </c>
      <c r="G274" s="169" t="s">
        <v>16</v>
      </c>
      <c r="H274" s="169"/>
      <c r="I274" s="44" t="s">
        <v>16</v>
      </c>
      <c r="J274" s="308"/>
      <c r="K274" s="309"/>
      <c r="L274" s="310"/>
      <c r="M274" s="311"/>
      <c r="N274" s="312"/>
      <c r="O274" s="311"/>
      <c r="P274" s="312"/>
    </row>
    <row r="275" spans="1:16" s="53" customFormat="1" hidden="1" x14ac:dyDescent="0.25">
      <c r="A275" s="166" t="s">
        <v>144</v>
      </c>
      <c r="B275" s="167"/>
      <c r="C275" s="167"/>
      <c r="D275" s="168"/>
      <c r="E275" s="54"/>
      <c r="F275" s="42">
        <v>281220</v>
      </c>
      <c r="G275" s="169" t="s">
        <v>16</v>
      </c>
      <c r="H275" s="169"/>
      <c r="I275" s="44" t="s">
        <v>16</v>
      </c>
      <c r="J275" s="308"/>
      <c r="K275" s="309"/>
      <c r="L275" s="310"/>
      <c r="M275" s="311"/>
      <c r="N275" s="312"/>
      <c r="O275" s="311"/>
      <c r="P275" s="312"/>
    </row>
    <row r="276" spans="1:16" s="53" customFormat="1" hidden="1" x14ac:dyDescent="0.25">
      <c r="A276" s="166" t="s">
        <v>145</v>
      </c>
      <c r="B276" s="167"/>
      <c r="C276" s="167"/>
      <c r="D276" s="168"/>
      <c r="E276" s="54"/>
      <c r="F276" s="42">
        <v>281221</v>
      </c>
      <c r="G276" s="169" t="s">
        <v>16</v>
      </c>
      <c r="H276" s="169"/>
      <c r="I276" s="44" t="s">
        <v>16</v>
      </c>
      <c r="J276" s="308"/>
      <c r="K276" s="309"/>
      <c r="L276" s="310"/>
      <c r="M276" s="311"/>
      <c r="N276" s="312"/>
      <c r="O276" s="311"/>
      <c r="P276" s="312"/>
    </row>
    <row r="277" spans="1:16" s="53" customFormat="1" hidden="1" x14ac:dyDescent="0.25">
      <c r="A277" s="166" t="s">
        <v>146</v>
      </c>
      <c r="B277" s="167"/>
      <c r="C277" s="167"/>
      <c r="D277" s="168"/>
      <c r="E277" s="54"/>
      <c r="F277" s="42">
        <v>281222</v>
      </c>
      <c r="G277" s="169" t="s">
        <v>16</v>
      </c>
      <c r="H277" s="169"/>
      <c r="I277" s="44" t="s">
        <v>16</v>
      </c>
      <c r="J277" s="308"/>
      <c r="K277" s="309"/>
      <c r="L277" s="310"/>
      <c r="M277" s="311"/>
      <c r="N277" s="312"/>
      <c r="O277" s="311"/>
      <c r="P277" s="312"/>
    </row>
    <row r="278" spans="1:16" s="53" customFormat="1" hidden="1" x14ac:dyDescent="0.25">
      <c r="A278" s="166" t="s">
        <v>147</v>
      </c>
      <c r="B278" s="167"/>
      <c r="C278" s="167"/>
      <c r="D278" s="168"/>
      <c r="E278" s="54"/>
      <c r="F278" s="42">
        <v>281230</v>
      </c>
      <c r="G278" s="169" t="s">
        <v>16</v>
      </c>
      <c r="H278" s="169"/>
      <c r="I278" s="44" t="s">
        <v>16</v>
      </c>
      <c r="J278" s="308"/>
      <c r="K278" s="309"/>
      <c r="L278" s="310"/>
      <c r="M278" s="311"/>
      <c r="N278" s="312"/>
      <c r="O278" s="311"/>
      <c r="P278" s="312"/>
    </row>
    <row r="279" spans="1:16" s="53" customFormat="1" hidden="1" x14ac:dyDescent="0.25">
      <c r="A279" s="166" t="s">
        <v>148</v>
      </c>
      <c r="B279" s="167"/>
      <c r="C279" s="167"/>
      <c r="D279" s="168"/>
      <c r="E279" s="54"/>
      <c r="F279" s="42">
        <v>281800</v>
      </c>
      <c r="G279" s="169" t="s">
        <v>16</v>
      </c>
      <c r="H279" s="169"/>
      <c r="I279" s="44" t="s">
        <v>16</v>
      </c>
      <c r="J279" s="308"/>
      <c r="K279" s="309"/>
      <c r="L279" s="310"/>
      <c r="M279" s="311"/>
      <c r="N279" s="312"/>
      <c r="O279" s="311"/>
      <c r="P279" s="312"/>
    </row>
    <row r="280" spans="1:16" s="53" customFormat="1" hidden="1" x14ac:dyDescent="0.25">
      <c r="A280" s="166" t="s">
        <v>149</v>
      </c>
      <c r="B280" s="167"/>
      <c r="C280" s="167"/>
      <c r="D280" s="168"/>
      <c r="E280" s="54"/>
      <c r="F280" s="42">
        <v>281900</v>
      </c>
      <c r="G280" s="169" t="s">
        <v>16</v>
      </c>
      <c r="H280" s="169"/>
      <c r="I280" s="44" t="s">
        <v>16</v>
      </c>
      <c r="J280" s="308"/>
      <c r="K280" s="309"/>
      <c r="L280" s="310"/>
      <c r="M280" s="311"/>
      <c r="N280" s="312"/>
      <c r="O280" s="311"/>
      <c r="P280" s="312"/>
    </row>
    <row r="281" spans="1:16" s="53" customFormat="1" hidden="1" x14ac:dyDescent="0.25">
      <c r="A281" s="166" t="s">
        <v>150</v>
      </c>
      <c r="B281" s="167"/>
      <c r="C281" s="167"/>
      <c r="D281" s="168"/>
      <c r="E281" s="54"/>
      <c r="F281" s="42">
        <v>282000</v>
      </c>
      <c r="G281" s="169" t="s">
        <v>16</v>
      </c>
      <c r="H281" s="169"/>
      <c r="I281" s="44" t="s">
        <v>16</v>
      </c>
      <c r="J281" s="308"/>
      <c r="K281" s="309"/>
      <c r="L281" s="310"/>
      <c r="M281" s="311"/>
      <c r="N281" s="312"/>
      <c r="O281" s="311"/>
      <c r="P281" s="312"/>
    </row>
    <row r="282" spans="1:16" s="53" customFormat="1" hidden="1" x14ac:dyDescent="0.25">
      <c r="A282" s="166" t="s">
        <v>151</v>
      </c>
      <c r="B282" s="167"/>
      <c r="C282" s="167"/>
      <c r="D282" s="168"/>
      <c r="E282" s="54"/>
      <c r="F282" s="42">
        <v>282100</v>
      </c>
      <c r="G282" s="169" t="s">
        <v>16</v>
      </c>
      <c r="H282" s="169"/>
      <c r="I282" s="44" t="s">
        <v>16</v>
      </c>
      <c r="J282" s="308"/>
      <c r="K282" s="309"/>
      <c r="L282" s="310"/>
      <c r="M282" s="311"/>
      <c r="N282" s="312"/>
      <c r="O282" s="311"/>
      <c r="P282" s="312"/>
    </row>
    <row r="283" spans="1:16" s="53" customFormat="1" hidden="1" x14ac:dyDescent="0.25">
      <c r="A283" s="174" t="s">
        <v>152</v>
      </c>
      <c r="B283" s="175"/>
      <c r="C283" s="175"/>
      <c r="D283" s="176"/>
      <c r="E283" s="36"/>
      <c r="F283" s="37">
        <v>290000</v>
      </c>
      <c r="G283" s="177" t="s">
        <v>16</v>
      </c>
      <c r="H283" s="177"/>
      <c r="I283" s="38" t="s">
        <v>16</v>
      </c>
      <c r="J283" s="313"/>
      <c r="K283" s="314"/>
      <c r="L283" s="315"/>
      <c r="M283" s="316"/>
      <c r="N283" s="317"/>
      <c r="O283" s="316"/>
      <c r="P283" s="317"/>
    </row>
    <row r="284" spans="1:16" s="53" customFormat="1" hidden="1" x14ac:dyDescent="0.25">
      <c r="A284" s="166" t="s">
        <v>153</v>
      </c>
      <c r="B284" s="167"/>
      <c r="C284" s="167"/>
      <c r="D284" s="168"/>
      <c r="E284" s="54"/>
      <c r="F284" s="42">
        <v>292220</v>
      </c>
      <c r="G284" s="169" t="s">
        <v>16</v>
      </c>
      <c r="H284" s="169"/>
      <c r="I284" s="44" t="s">
        <v>16</v>
      </c>
      <c r="J284" s="308"/>
      <c r="K284" s="309"/>
      <c r="L284" s="310"/>
      <c r="M284" s="311"/>
      <c r="N284" s="312"/>
      <c r="O284" s="311"/>
      <c r="P284" s="312"/>
    </row>
    <row r="285" spans="1:16" s="53" customFormat="1" hidden="1" x14ac:dyDescent="0.25">
      <c r="A285" s="166" t="s">
        <v>154</v>
      </c>
      <c r="B285" s="167"/>
      <c r="C285" s="167"/>
      <c r="D285" s="168"/>
      <c r="E285" s="54"/>
      <c r="F285" s="42">
        <v>300000</v>
      </c>
      <c r="G285" s="169" t="s">
        <v>16</v>
      </c>
      <c r="H285" s="169"/>
      <c r="I285" s="44" t="s">
        <v>16</v>
      </c>
      <c r="J285" s="308"/>
      <c r="K285" s="309"/>
      <c r="L285" s="310"/>
      <c r="M285" s="311"/>
      <c r="N285" s="312"/>
      <c r="O285" s="311"/>
      <c r="P285" s="312"/>
    </row>
    <row r="286" spans="1:16" s="53" customFormat="1" hidden="1" x14ac:dyDescent="0.25">
      <c r="A286" s="166" t="s">
        <v>155</v>
      </c>
      <c r="B286" s="167"/>
      <c r="C286" s="167"/>
      <c r="D286" s="168"/>
      <c r="E286" s="54"/>
      <c r="F286" s="42">
        <v>300000</v>
      </c>
      <c r="G286" s="169" t="s">
        <v>16</v>
      </c>
      <c r="H286" s="169"/>
      <c r="I286" s="44" t="s">
        <v>16</v>
      </c>
      <c r="J286" s="308"/>
      <c r="K286" s="309"/>
      <c r="L286" s="310"/>
      <c r="M286" s="311"/>
      <c r="N286" s="312"/>
      <c r="O286" s="311"/>
      <c r="P286" s="312"/>
    </row>
    <row r="287" spans="1:16" s="53" customFormat="1" hidden="1" x14ac:dyDescent="0.25">
      <c r="A287" s="166" t="s">
        <v>156</v>
      </c>
      <c r="B287" s="167"/>
      <c r="C287" s="167"/>
      <c r="D287" s="168"/>
      <c r="E287" s="54"/>
      <c r="F287" s="42">
        <v>319000</v>
      </c>
      <c r="G287" s="169" t="s">
        <v>16</v>
      </c>
      <c r="H287" s="169"/>
      <c r="I287" s="44" t="s">
        <v>16</v>
      </c>
      <c r="J287" s="308"/>
      <c r="K287" s="309"/>
      <c r="L287" s="310"/>
      <c r="M287" s="311"/>
      <c r="N287" s="312"/>
      <c r="O287" s="311"/>
      <c r="P287" s="312"/>
    </row>
    <row r="288" spans="1:16" s="53" customFormat="1" hidden="1" x14ac:dyDescent="0.25">
      <c r="A288" s="166" t="s">
        <v>157</v>
      </c>
      <c r="B288" s="167"/>
      <c r="C288" s="167"/>
      <c r="D288" s="168"/>
      <c r="E288" s="54"/>
      <c r="F288" s="42">
        <v>350000</v>
      </c>
      <c r="G288" s="169" t="s">
        <v>16</v>
      </c>
      <c r="H288" s="169"/>
      <c r="I288" s="44" t="s">
        <v>16</v>
      </c>
      <c r="J288" s="308"/>
      <c r="K288" s="309"/>
      <c r="L288" s="310"/>
      <c r="M288" s="311"/>
      <c r="N288" s="312"/>
      <c r="O288" s="311"/>
      <c r="P288" s="312"/>
    </row>
    <row r="289" spans="1:16" s="53" customFormat="1" x14ac:dyDescent="0.25">
      <c r="A289" s="319" t="s">
        <v>214</v>
      </c>
      <c r="B289" s="320"/>
      <c r="C289" s="320"/>
      <c r="D289" s="321"/>
      <c r="E289" s="36"/>
      <c r="F289" s="37">
        <v>310000</v>
      </c>
      <c r="G289" s="177" t="s">
        <v>16</v>
      </c>
      <c r="H289" s="177"/>
      <c r="I289" s="38" t="s">
        <v>16</v>
      </c>
      <c r="J289" s="141">
        <v>14297.8</v>
      </c>
      <c r="K289" s="194">
        <v>8161.3</v>
      </c>
      <c r="L289" s="195"/>
      <c r="M289" s="194">
        <v>8886.2000000000007</v>
      </c>
      <c r="N289" s="195"/>
      <c r="O289" s="194">
        <v>9528.7999999999993</v>
      </c>
      <c r="P289" s="195"/>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x14ac:dyDescent="0.25">
      <c r="A320" s="174" t="s">
        <v>189</v>
      </c>
      <c r="B320" s="175"/>
      <c r="C320" s="175"/>
      <c r="D320" s="176"/>
      <c r="E320" s="36"/>
      <c r="F320" s="37">
        <v>330000</v>
      </c>
      <c r="G320" s="177" t="s">
        <v>16</v>
      </c>
      <c r="H320" s="177"/>
      <c r="I320" s="38" t="s">
        <v>16</v>
      </c>
      <c r="J320" s="39">
        <f>SUM(J321:J340)</f>
        <v>0</v>
      </c>
      <c r="K320" s="318">
        <v>1194.7</v>
      </c>
      <c r="L320" s="318"/>
      <c r="M320" s="318">
        <v>1300.8</v>
      </c>
      <c r="N320" s="318"/>
      <c r="O320" s="318">
        <v>1394.9</v>
      </c>
      <c r="P320" s="318"/>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70">M343+M364+M395+M398+M412+M418+M449</f>
        <v>0</v>
      </c>
      <c r="N342" s="179"/>
      <c r="O342" s="178">
        <f t="shared" ref="O342" si="71">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2">M344+M360</f>
        <v>0</v>
      </c>
      <c r="N343" s="179"/>
      <c r="O343" s="178">
        <f t="shared" ref="O343" si="73">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4">M345</f>
        <v>0</v>
      </c>
      <c r="N344" s="179"/>
      <c r="O344" s="178">
        <f t="shared" ref="O344" si="75">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6">SUM(M365:N394)</f>
        <v>0</v>
      </c>
      <c r="N364" s="179"/>
      <c r="O364" s="178">
        <f t="shared" ref="O364" si="77">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78">SUM(M396:N397)</f>
        <v>0</v>
      </c>
      <c r="N395" s="179"/>
      <c r="O395" s="178">
        <f t="shared" ref="O395" si="79">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80">SUM(M450:N469)</f>
        <v>0</v>
      </c>
      <c r="N449" s="179"/>
      <c r="O449" s="178">
        <f t="shared" ref="O449" si="81">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hidden="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20.25"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71">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4:A75"/>
    <mergeCell ref="C74:I74"/>
    <mergeCell ref="C75:I75"/>
    <mergeCell ref="C76:I76"/>
    <mergeCell ref="C77:I77"/>
    <mergeCell ref="A76:A77"/>
    <mergeCell ref="A69:P69"/>
    <mergeCell ref="A70:A71"/>
    <mergeCell ref="B70:B71"/>
    <mergeCell ref="C70:I71"/>
    <mergeCell ref="J70:J71"/>
    <mergeCell ref="A72:A73"/>
    <mergeCell ref="C72:I72"/>
    <mergeCell ref="C73:I73"/>
    <mergeCell ref="A64:P64"/>
    <mergeCell ref="A65:C65"/>
    <mergeCell ref="D65:P65"/>
    <mergeCell ref="A66:C66"/>
    <mergeCell ref="D66:P66"/>
    <mergeCell ref="A67:C67"/>
    <mergeCell ref="D67:P67"/>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69" zoomScaleNormal="90" zoomScaleSheetLayoutView="100" workbookViewId="0">
      <selection activeCell="M77" sqref="M77"/>
    </sheetView>
  </sheetViews>
  <sheetFormatPr defaultColWidth="8.85546875" defaultRowHeight="15.75" x14ac:dyDescent="0.25"/>
  <cols>
    <col min="1" max="1" width="10.42578125" style="1" customWidth="1"/>
    <col min="2" max="2" width="10" style="1" customWidth="1"/>
    <col min="3" max="3" width="7.4257812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0">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0">
        <v>215</v>
      </c>
    </row>
    <row r="8" spans="1:16" s="91" customFormat="1" ht="23.45" hidden="1" customHeight="1" x14ac:dyDescent="0.25">
      <c r="A8" s="245" t="s">
        <v>7</v>
      </c>
      <c r="B8" s="245"/>
      <c r="C8" s="245"/>
      <c r="D8" s="284"/>
      <c r="E8" s="284"/>
      <c r="F8" s="284"/>
      <c r="G8" s="284"/>
      <c r="H8" s="284"/>
      <c r="I8" s="284"/>
      <c r="J8" s="284"/>
      <c r="K8" s="284"/>
      <c r="L8" s="284"/>
      <c r="M8" s="284"/>
      <c r="N8" s="284"/>
      <c r="O8" s="284"/>
      <c r="P8" s="90"/>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0">
        <v>2014</v>
      </c>
      <c r="J12" s="90">
        <v>2015</v>
      </c>
      <c r="K12" s="273">
        <v>2016</v>
      </c>
      <c r="L12" s="273"/>
      <c r="M12" s="273">
        <v>2017</v>
      </c>
      <c r="N12" s="273"/>
      <c r="O12" s="273">
        <v>2018</v>
      </c>
      <c r="P12" s="273"/>
    </row>
    <row r="13" spans="1:16" s="91" customFormat="1" ht="31.5" hidden="1" x14ac:dyDescent="0.25">
      <c r="A13" s="277"/>
      <c r="B13" s="289"/>
      <c r="C13" s="289"/>
      <c r="D13" s="278"/>
      <c r="E13" s="90" t="s">
        <v>9</v>
      </c>
      <c r="F13" s="95" t="s">
        <v>10</v>
      </c>
      <c r="G13" s="256" t="s">
        <v>11</v>
      </c>
      <c r="H13" s="257"/>
      <c r="I13" s="90" t="s">
        <v>11</v>
      </c>
      <c r="J13" s="90" t="s">
        <v>12</v>
      </c>
      <c r="K13" s="256" t="s">
        <v>13</v>
      </c>
      <c r="L13" s="257"/>
      <c r="M13" s="256" t="s">
        <v>14</v>
      </c>
      <c r="N13" s="257"/>
      <c r="O13" s="256" t="s">
        <v>14</v>
      </c>
      <c r="P13" s="257"/>
    </row>
    <row r="14" spans="1:16" s="91" customFormat="1" ht="23.45" hidden="1" customHeight="1" x14ac:dyDescent="0.25">
      <c r="A14" s="279" t="s">
        <v>15</v>
      </c>
      <c r="B14" s="279"/>
      <c r="C14" s="279"/>
      <c r="D14" s="279"/>
      <c r="E14" s="90"/>
      <c r="F14" s="90"/>
      <c r="G14" s="280" t="s">
        <v>16</v>
      </c>
      <c r="H14" s="281"/>
      <c r="I14" s="96" t="s">
        <v>16</v>
      </c>
      <c r="J14" s="97">
        <f>J15</f>
        <v>50758.1</v>
      </c>
      <c r="K14" s="283">
        <f>K15</f>
        <v>56865.1</v>
      </c>
      <c r="L14" s="281"/>
      <c r="M14" s="283">
        <f>M15</f>
        <v>61800</v>
      </c>
      <c r="N14" s="281"/>
      <c r="O14" s="283">
        <f>O15</f>
        <v>66300</v>
      </c>
      <c r="P14" s="281"/>
    </row>
    <row r="15" spans="1:16" s="91" customFormat="1" ht="23.45" hidden="1" customHeight="1" x14ac:dyDescent="0.25">
      <c r="A15" s="279"/>
      <c r="B15" s="279"/>
      <c r="C15" s="279"/>
      <c r="D15" s="279"/>
      <c r="E15" s="98" t="s">
        <v>229</v>
      </c>
      <c r="F15" s="96"/>
      <c r="G15" s="280" t="s">
        <v>16</v>
      </c>
      <c r="H15" s="281"/>
      <c r="I15" s="96" t="s">
        <v>16</v>
      </c>
      <c r="J15" s="97">
        <f>J16+J17+J18+J19+J20+J21</f>
        <v>50758.1</v>
      </c>
      <c r="K15" s="282">
        <f>K16+K17+K18+K19+K20+K21</f>
        <v>56865.1</v>
      </c>
      <c r="L15" s="271"/>
      <c r="M15" s="282">
        <f t="shared" ref="M15" si="0">M16+M17+M18+M19+M20+M21</f>
        <v>61800</v>
      </c>
      <c r="N15" s="271"/>
      <c r="O15" s="282">
        <f t="shared" ref="O15" si="1">O16+O17+O18+O19+O20+O21</f>
        <v>66300</v>
      </c>
      <c r="P15" s="271"/>
    </row>
    <row r="16" spans="1:16" s="91" customFormat="1" ht="23.45" hidden="1" customHeight="1" x14ac:dyDescent="0.25">
      <c r="A16" s="245" t="s">
        <v>18</v>
      </c>
      <c r="B16" s="245"/>
      <c r="C16" s="245"/>
      <c r="D16" s="245"/>
      <c r="E16" s="98" t="s">
        <v>229</v>
      </c>
      <c r="F16" s="101">
        <v>21</v>
      </c>
      <c r="G16" s="246" t="s">
        <v>16</v>
      </c>
      <c r="H16" s="246"/>
      <c r="I16" s="90" t="s">
        <v>16</v>
      </c>
      <c r="J16" s="102">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0" t="s">
        <v>16</v>
      </c>
      <c r="J17" s="102">
        <f>J105</f>
        <v>50758.1</v>
      </c>
      <c r="K17" s="274">
        <f>K105</f>
        <v>56865.1</v>
      </c>
      <c r="L17" s="246"/>
      <c r="M17" s="274">
        <f t="shared" ref="M17" si="4">M105</f>
        <v>61800</v>
      </c>
      <c r="N17" s="246"/>
      <c r="O17" s="274">
        <f t="shared" ref="O17" si="5">O105</f>
        <v>66300</v>
      </c>
      <c r="P17" s="246"/>
    </row>
    <row r="18" spans="1:16" s="91" customFormat="1" ht="23.45" hidden="1" customHeight="1" x14ac:dyDescent="0.25">
      <c r="A18" s="245" t="s">
        <v>20</v>
      </c>
      <c r="B18" s="245"/>
      <c r="C18" s="245"/>
      <c r="D18" s="245"/>
      <c r="E18" s="98" t="s">
        <v>229</v>
      </c>
      <c r="F18" s="90">
        <v>27</v>
      </c>
      <c r="G18" s="246" t="s">
        <v>16</v>
      </c>
      <c r="H18" s="246"/>
      <c r="I18" s="90" t="s">
        <v>16</v>
      </c>
      <c r="J18" s="102">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0">
        <v>28</v>
      </c>
      <c r="G19" s="246" t="s">
        <v>16</v>
      </c>
      <c r="H19" s="246"/>
      <c r="I19" s="90" t="s">
        <v>16</v>
      </c>
      <c r="J19" s="102">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0">
        <v>31</v>
      </c>
      <c r="G20" s="246" t="s">
        <v>16</v>
      </c>
      <c r="H20" s="246"/>
      <c r="I20" s="90" t="s">
        <v>16</v>
      </c>
      <c r="J20" s="102">
        <f>J159</f>
        <v>0</v>
      </c>
      <c r="K20" s="274">
        <f>K159</f>
        <v>0</v>
      </c>
      <c r="L20" s="246"/>
      <c r="M20" s="274">
        <f t="shared" ref="M20" si="10">M159</f>
        <v>0</v>
      </c>
      <c r="N20" s="246"/>
      <c r="O20" s="274">
        <f t="shared" ref="O20" si="11">O159</f>
        <v>0</v>
      </c>
      <c r="P20" s="246"/>
    </row>
    <row r="21" spans="1:16" s="91" customFormat="1" ht="23.45" hidden="1" customHeight="1" x14ac:dyDescent="0.25">
      <c r="A21" s="260" t="s">
        <v>23</v>
      </c>
      <c r="B21" s="250"/>
      <c r="C21" s="250"/>
      <c r="D21" s="251"/>
      <c r="E21" s="98" t="s">
        <v>229</v>
      </c>
      <c r="F21" s="101">
        <v>33</v>
      </c>
      <c r="G21" s="246" t="s">
        <v>16</v>
      </c>
      <c r="H21" s="246"/>
      <c r="I21" s="90" t="s">
        <v>16</v>
      </c>
      <c r="J21" s="102">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0">
        <v>2014</v>
      </c>
      <c r="J23" s="90">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0" t="s">
        <v>9</v>
      </c>
      <c r="F24" s="95" t="s">
        <v>10</v>
      </c>
      <c r="G24" s="256" t="s">
        <v>11</v>
      </c>
      <c r="H24" s="257"/>
      <c r="I24" s="90" t="s">
        <v>11</v>
      </c>
      <c r="J24" s="90"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96" t="s">
        <v>16</v>
      </c>
      <c r="J25" s="107">
        <f>J26+J30+J34</f>
        <v>50758.1</v>
      </c>
      <c r="K25" s="258">
        <f t="shared" ref="K25" si="14">K26+K30+K34</f>
        <v>56865.1</v>
      </c>
      <c r="L25" s="259"/>
      <c r="M25" s="258">
        <f t="shared" ref="M25" si="15">M26+M30+M34</f>
        <v>61800</v>
      </c>
      <c r="N25" s="259"/>
      <c r="O25" s="258">
        <f t="shared" ref="O25" si="16">O26+O30+O34</f>
        <v>66300</v>
      </c>
      <c r="P25" s="259"/>
    </row>
    <row r="26" spans="1:16" s="91" customFormat="1" ht="32.450000000000003" hidden="1" customHeight="1" x14ac:dyDescent="0.25">
      <c r="A26" s="269" t="s">
        <v>27</v>
      </c>
      <c r="B26" s="270"/>
      <c r="C26" s="108">
        <v>200</v>
      </c>
      <c r="D26" s="109"/>
      <c r="E26" s="109"/>
      <c r="F26" s="109"/>
      <c r="G26" s="271" t="s">
        <v>16</v>
      </c>
      <c r="H26" s="271"/>
      <c r="I26" s="96" t="s">
        <v>16</v>
      </c>
      <c r="J26" s="110">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0"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0"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0"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0"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0"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0"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0"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0" t="s">
        <v>16</v>
      </c>
      <c r="J34" s="107">
        <f>J14-(J26+J30)</f>
        <v>50758.1</v>
      </c>
      <c r="K34" s="258">
        <f t="shared" ref="K34:O34" si="19">K14-(K26+K30)</f>
        <v>56865.1</v>
      </c>
      <c r="L34" s="259"/>
      <c r="M34" s="258">
        <f t="shared" si="19"/>
        <v>61800</v>
      </c>
      <c r="N34" s="259"/>
      <c r="O34" s="258">
        <f t="shared" si="19"/>
        <v>66300</v>
      </c>
      <c r="P34" s="259"/>
    </row>
    <row r="35" spans="1:16" s="91" customFormat="1" ht="20.45" hidden="1" customHeight="1" x14ac:dyDescent="0.25">
      <c r="A35" s="260"/>
      <c r="B35" s="251"/>
      <c r="C35" s="105"/>
      <c r="D35" s="105"/>
      <c r="E35" s="106"/>
      <c r="F35" s="106"/>
      <c r="G35" s="256" t="s">
        <v>16</v>
      </c>
      <c r="H35" s="257"/>
      <c r="I35" s="90"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0"/>
      <c r="J40" s="90"/>
      <c r="K40" s="90"/>
      <c r="L40" s="90"/>
      <c r="M40" s="90"/>
      <c r="N40" s="90"/>
      <c r="O40" s="90"/>
      <c r="P40" s="90"/>
    </row>
    <row r="41" spans="1:16" s="120" customFormat="1" ht="20.45" hidden="1" customHeight="1" x14ac:dyDescent="0.25">
      <c r="A41" s="242" t="s">
        <v>41</v>
      </c>
      <c r="B41" s="242"/>
      <c r="C41" s="242"/>
      <c r="D41" s="117" t="s">
        <v>17</v>
      </c>
      <c r="E41" s="247" t="s">
        <v>42</v>
      </c>
      <c r="F41" s="248"/>
      <c r="G41" s="244">
        <f>G45+G46</f>
        <v>0</v>
      </c>
      <c r="H41" s="244"/>
      <c r="I41" s="118">
        <f>J41-G41</f>
        <v>56865.1</v>
      </c>
      <c r="J41" s="118">
        <f>K25</f>
        <v>56865.1</v>
      </c>
      <c r="K41" s="119">
        <f>K45+K46</f>
        <v>0</v>
      </c>
      <c r="L41" s="118">
        <f>M41-K41</f>
        <v>61800</v>
      </c>
      <c r="M41" s="118">
        <f>M25</f>
        <v>61800</v>
      </c>
      <c r="N41" s="119"/>
      <c r="O41" s="118"/>
      <c r="P41" s="118">
        <f>O25</f>
        <v>66300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56865.1</v>
      </c>
      <c r="J44" s="118">
        <f>J45+J46</f>
        <v>56865.1</v>
      </c>
      <c r="K44" s="119">
        <f>K45+K46</f>
        <v>0</v>
      </c>
      <c r="L44" s="118">
        <f t="shared" si="21"/>
        <v>61800</v>
      </c>
      <c r="M44" s="118">
        <f>M45+M46</f>
        <v>61800</v>
      </c>
      <c r="N44" s="119">
        <f>N45+N46</f>
        <v>0</v>
      </c>
      <c r="O44" s="118">
        <f t="shared" si="22"/>
        <v>66300</v>
      </c>
      <c r="P44" s="118">
        <f>P45+P46</f>
        <v>66300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-56865.1</v>
      </c>
      <c r="J46" s="118">
        <f>K34</f>
        <v>56865.1</v>
      </c>
      <c r="K46" s="119"/>
      <c r="L46" s="118">
        <f t="shared" ref="L46" si="23">K46-M46</f>
        <v>-61800</v>
      </c>
      <c r="M46" s="118">
        <f>M34</f>
        <v>61800</v>
      </c>
      <c r="N46" s="119"/>
      <c r="O46" s="118">
        <f t="shared" ref="O46" si="24">N46-P46</f>
        <v>-66300</v>
      </c>
      <c r="P46" s="118">
        <f>O34</f>
        <v>66300</v>
      </c>
    </row>
    <row r="47" spans="1:16" s="91" customFormat="1" ht="20.45" hidden="1" customHeight="1" x14ac:dyDescent="0.25">
      <c r="A47" s="245"/>
      <c r="B47" s="245"/>
      <c r="C47" s="245"/>
      <c r="D47" s="105"/>
      <c r="E47" s="246"/>
      <c r="F47" s="246"/>
      <c r="G47" s="246"/>
      <c r="H47" s="246"/>
      <c r="I47" s="118">
        <f t="shared" si="20"/>
        <v>0</v>
      </c>
      <c r="J47" s="90"/>
      <c r="K47" s="90"/>
      <c r="L47" s="90"/>
      <c r="M47" s="90"/>
      <c r="N47" s="90"/>
      <c r="O47" s="90"/>
      <c r="P47" s="90"/>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6">
        <v>2013</v>
      </c>
      <c r="L50" s="6">
        <v>2014</v>
      </c>
      <c r="M50" s="6">
        <v>2015</v>
      </c>
      <c r="N50" s="6">
        <v>2016</v>
      </c>
      <c r="O50" s="6">
        <v>2017</v>
      </c>
      <c r="P50" s="6">
        <v>2018</v>
      </c>
    </row>
    <row r="51" spans="1:16" ht="51.6" hidden="1" customHeight="1" x14ac:dyDescent="0.25">
      <c r="A51" s="214"/>
      <c r="B51" s="214"/>
      <c r="C51" s="15" t="s">
        <v>49</v>
      </c>
      <c r="D51" s="15" t="s">
        <v>50</v>
      </c>
      <c r="E51" s="9" t="s">
        <v>51</v>
      </c>
      <c r="F51" s="9" t="s">
        <v>52</v>
      </c>
      <c r="G51" s="9" t="s">
        <v>53</v>
      </c>
      <c r="H51" s="9"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303" t="s">
        <v>29</v>
      </c>
      <c r="B56" s="304"/>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163" t="s">
        <v>56</v>
      </c>
      <c r="B58" s="163"/>
      <c r="C58" s="163"/>
      <c r="D58" s="163"/>
      <c r="E58" s="163"/>
      <c r="F58" s="163"/>
      <c r="G58" s="163"/>
      <c r="H58" s="163"/>
      <c r="I58" s="163"/>
      <c r="J58" s="163"/>
      <c r="K58" s="163"/>
      <c r="L58" s="163"/>
      <c r="M58" s="163"/>
      <c r="N58" s="163"/>
      <c r="O58" s="163"/>
      <c r="P58" s="163"/>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346</v>
      </c>
      <c r="D60" s="229"/>
      <c r="E60" s="229"/>
      <c r="F60" s="229"/>
      <c r="G60" s="229"/>
      <c r="H60" s="229"/>
      <c r="I60" s="229"/>
      <c r="J60" s="229"/>
      <c r="K60" s="229"/>
      <c r="L60" s="229"/>
      <c r="M60" s="229"/>
      <c r="N60" s="230"/>
      <c r="O60" s="231" t="s">
        <v>345</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344</v>
      </c>
      <c r="D62" s="229"/>
      <c r="E62" s="229"/>
      <c r="F62" s="229"/>
      <c r="G62" s="229"/>
      <c r="H62" s="229"/>
      <c r="I62" s="229"/>
      <c r="J62" s="229"/>
      <c r="K62" s="229"/>
      <c r="L62" s="229"/>
      <c r="M62" s="229"/>
      <c r="N62" s="230"/>
      <c r="O62" s="231" t="s">
        <v>343</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348</v>
      </c>
      <c r="E65" s="208"/>
      <c r="F65" s="208"/>
      <c r="G65" s="208"/>
      <c r="H65" s="208"/>
      <c r="I65" s="208"/>
      <c r="J65" s="208"/>
      <c r="K65" s="208"/>
      <c r="L65" s="208"/>
      <c r="M65" s="208"/>
      <c r="N65" s="208"/>
      <c r="O65" s="208"/>
      <c r="P65" s="209"/>
    </row>
    <row r="66" spans="1:16" ht="30.75" customHeight="1" x14ac:dyDescent="0.25">
      <c r="A66" s="225" t="s">
        <v>62</v>
      </c>
      <c r="B66" s="226"/>
      <c r="C66" s="227"/>
      <c r="D66" s="207" t="s">
        <v>349</v>
      </c>
      <c r="E66" s="208"/>
      <c r="F66" s="208"/>
      <c r="G66" s="208"/>
      <c r="H66" s="208"/>
      <c r="I66" s="208"/>
      <c r="J66" s="208"/>
      <c r="K66" s="208"/>
      <c r="L66" s="208"/>
      <c r="M66" s="208"/>
      <c r="N66" s="208"/>
      <c r="O66" s="208"/>
      <c r="P66" s="209"/>
    </row>
    <row r="67" spans="1:16" ht="36.75" customHeight="1" x14ac:dyDescent="0.25">
      <c r="A67" s="222" t="s">
        <v>63</v>
      </c>
      <c r="B67" s="223"/>
      <c r="C67" s="224"/>
      <c r="D67" s="207" t="s">
        <v>350</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213" t="s">
        <v>67</v>
      </c>
      <c r="B72" s="28" t="s">
        <v>68</v>
      </c>
      <c r="C72" s="207" t="s">
        <v>351</v>
      </c>
      <c r="D72" s="208"/>
      <c r="E72" s="208"/>
      <c r="F72" s="208"/>
      <c r="G72" s="208"/>
      <c r="H72" s="208"/>
      <c r="I72" s="209"/>
      <c r="J72" s="11" t="s">
        <v>69</v>
      </c>
      <c r="K72" s="6" t="s">
        <v>16</v>
      </c>
      <c r="L72" s="6" t="s">
        <v>16</v>
      </c>
      <c r="M72" s="125">
        <v>98</v>
      </c>
      <c r="N72" s="126">
        <v>98</v>
      </c>
      <c r="O72" s="126">
        <v>98</v>
      </c>
      <c r="P72" s="126">
        <v>98</v>
      </c>
    </row>
    <row r="73" spans="1:16" ht="31.5" customHeight="1" x14ac:dyDescent="0.25">
      <c r="A73" s="213"/>
      <c r="B73" s="29" t="s">
        <v>70</v>
      </c>
      <c r="C73" s="295" t="s">
        <v>380</v>
      </c>
      <c r="D73" s="296"/>
      <c r="E73" s="296"/>
      <c r="F73" s="296"/>
      <c r="G73" s="296"/>
      <c r="H73" s="296"/>
      <c r="I73" s="297"/>
      <c r="J73" s="29" t="s">
        <v>73</v>
      </c>
      <c r="K73" s="6" t="s">
        <v>16</v>
      </c>
      <c r="L73" s="6" t="s">
        <v>16</v>
      </c>
      <c r="M73" s="131">
        <v>8</v>
      </c>
      <c r="N73" s="131">
        <v>11</v>
      </c>
      <c r="O73" s="131">
        <v>12</v>
      </c>
      <c r="P73" s="131">
        <v>12</v>
      </c>
    </row>
    <row r="74" spans="1:16" ht="31.5" customHeight="1" x14ac:dyDescent="0.25">
      <c r="A74" s="213" t="s">
        <v>71</v>
      </c>
      <c r="B74" s="123" t="s">
        <v>72</v>
      </c>
      <c r="C74" s="207" t="s">
        <v>352</v>
      </c>
      <c r="D74" s="208"/>
      <c r="E74" s="208"/>
      <c r="F74" s="208"/>
      <c r="G74" s="208"/>
      <c r="H74" s="208"/>
      <c r="I74" s="209"/>
      <c r="J74" s="29" t="s">
        <v>73</v>
      </c>
      <c r="K74" s="6" t="s">
        <v>16</v>
      </c>
      <c r="L74" s="6" t="s">
        <v>16</v>
      </c>
      <c r="M74" s="131">
        <v>221400</v>
      </c>
      <c r="N74" s="131">
        <v>166100</v>
      </c>
      <c r="O74" s="131">
        <v>170000</v>
      </c>
      <c r="P74" s="131">
        <v>200000</v>
      </c>
    </row>
    <row r="75" spans="1:16" ht="31.5" customHeight="1" x14ac:dyDescent="0.25">
      <c r="A75" s="213"/>
      <c r="B75" s="29" t="s">
        <v>241</v>
      </c>
      <c r="C75" s="207" t="s">
        <v>381</v>
      </c>
      <c r="D75" s="208"/>
      <c r="E75" s="208"/>
      <c r="F75" s="208"/>
      <c r="G75" s="208"/>
      <c r="H75" s="208"/>
      <c r="I75" s="209"/>
      <c r="J75" s="29" t="s">
        <v>73</v>
      </c>
      <c r="K75" s="6" t="s">
        <v>16</v>
      </c>
      <c r="L75" s="6" t="s">
        <v>16</v>
      </c>
      <c r="M75" s="131">
        <v>3800</v>
      </c>
      <c r="N75" s="131">
        <v>3600</v>
      </c>
      <c r="O75" s="131">
        <v>3600</v>
      </c>
      <c r="P75" s="131">
        <v>3800</v>
      </c>
    </row>
    <row r="76" spans="1:16" ht="31.5" customHeight="1" x14ac:dyDescent="0.25">
      <c r="A76" s="298" t="s">
        <v>76</v>
      </c>
      <c r="B76" s="29" t="s">
        <v>77</v>
      </c>
      <c r="C76" s="207" t="s">
        <v>353</v>
      </c>
      <c r="D76" s="208"/>
      <c r="E76" s="208"/>
      <c r="F76" s="208"/>
      <c r="G76" s="208"/>
      <c r="H76" s="208"/>
      <c r="I76" s="209"/>
      <c r="J76" s="29" t="s">
        <v>69</v>
      </c>
      <c r="K76" s="8" t="s">
        <v>16</v>
      </c>
      <c r="L76" s="8" t="s">
        <v>16</v>
      </c>
      <c r="M76" s="126">
        <v>98</v>
      </c>
      <c r="N76" s="126">
        <v>98</v>
      </c>
      <c r="O76" s="126">
        <v>98</v>
      </c>
      <c r="P76" s="126">
        <v>98</v>
      </c>
    </row>
    <row r="77" spans="1:16" ht="31.5" customHeight="1" x14ac:dyDescent="0.25">
      <c r="A77" s="302"/>
      <c r="B77" s="29" t="s">
        <v>78</v>
      </c>
      <c r="C77" s="207" t="s">
        <v>354</v>
      </c>
      <c r="D77" s="208"/>
      <c r="E77" s="208"/>
      <c r="F77" s="208"/>
      <c r="G77" s="208"/>
      <c r="H77" s="208"/>
      <c r="I77" s="209"/>
      <c r="J77" s="29" t="s">
        <v>79</v>
      </c>
      <c r="K77" s="6" t="s">
        <v>16</v>
      </c>
      <c r="L77" s="6" t="s">
        <v>16</v>
      </c>
      <c r="M77" s="129">
        <v>93.3</v>
      </c>
      <c r="N77" s="129">
        <v>108.4</v>
      </c>
      <c r="O77" s="129">
        <v>117.1</v>
      </c>
      <c r="P77" s="129">
        <v>126.5</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6">
        <v>2014</v>
      </c>
      <c r="J80" s="6">
        <v>2015</v>
      </c>
      <c r="K80" s="206">
        <v>2016</v>
      </c>
      <c r="L80" s="206"/>
      <c r="M80" s="206">
        <v>2017</v>
      </c>
      <c r="N80" s="206"/>
      <c r="O80" s="206">
        <v>2018</v>
      </c>
      <c r="P80" s="206"/>
    </row>
    <row r="81" spans="1:16" ht="31.5" x14ac:dyDescent="0.25">
      <c r="A81" s="154"/>
      <c r="B81" s="155"/>
      <c r="C81" s="155"/>
      <c r="D81" s="156"/>
      <c r="E81" s="6" t="s">
        <v>81</v>
      </c>
      <c r="F81" s="9" t="s">
        <v>82</v>
      </c>
      <c r="G81" s="158" t="s">
        <v>11</v>
      </c>
      <c r="H81" s="160"/>
      <c r="I81" s="6" t="s">
        <v>11</v>
      </c>
      <c r="J81" s="6" t="s">
        <v>12</v>
      </c>
      <c r="K81" s="158" t="s">
        <v>13</v>
      </c>
      <c r="L81" s="160"/>
      <c r="M81" s="158" t="s">
        <v>14</v>
      </c>
      <c r="N81" s="160"/>
      <c r="O81" s="158" t="s">
        <v>14</v>
      </c>
      <c r="P81" s="160"/>
    </row>
    <row r="82" spans="1:16" s="35" customFormat="1" ht="30" customHeight="1" x14ac:dyDescent="0.2">
      <c r="A82" s="292" t="s">
        <v>346</v>
      </c>
      <c r="B82" s="293"/>
      <c r="C82" s="293"/>
      <c r="D82" s="294"/>
      <c r="E82" s="124" t="s">
        <v>347</v>
      </c>
      <c r="F82" s="32"/>
      <c r="G82" s="196" t="s">
        <v>16</v>
      </c>
      <c r="H82" s="196"/>
      <c r="I82" s="33" t="s">
        <v>16</v>
      </c>
      <c r="J82" s="140">
        <f>J83</f>
        <v>50758.1</v>
      </c>
      <c r="K82" s="197">
        <f>K83</f>
        <v>56865.1</v>
      </c>
      <c r="L82" s="198"/>
      <c r="M82" s="201">
        <f>M83</f>
        <v>61800</v>
      </c>
      <c r="N82" s="202"/>
      <c r="O82" s="201">
        <f>O83</f>
        <v>66300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50758.1</v>
      </c>
      <c r="K83" s="194">
        <f>K84+K105+K136+K139+K159+K190</f>
        <v>56865.1</v>
      </c>
      <c r="L83" s="195"/>
      <c r="M83" s="194">
        <f t="shared" ref="M83" si="26">M84+M105+M136+M139+M159+M190</f>
        <v>61800</v>
      </c>
      <c r="N83" s="195"/>
      <c r="O83" s="194">
        <f t="shared" ref="O83" si="27">O84+O105+O136+O139+O159+O190</f>
        <v>66300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50758.1</v>
      </c>
      <c r="K105" s="199">
        <f>K123</f>
        <v>56865.1</v>
      </c>
      <c r="L105" s="200"/>
      <c r="M105" s="199">
        <f>M123</f>
        <v>61800</v>
      </c>
      <c r="N105" s="200"/>
      <c r="O105" s="199">
        <f>O123</f>
        <v>66300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x14ac:dyDescent="0.25">
      <c r="A123" s="166" t="s">
        <v>123</v>
      </c>
      <c r="B123" s="167"/>
      <c r="C123" s="167"/>
      <c r="D123" s="168"/>
      <c r="E123" s="47"/>
      <c r="F123" s="42">
        <v>222800</v>
      </c>
      <c r="G123" s="169" t="s">
        <v>16</v>
      </c>
      <c r="H123" s="169"/>
      <c r="I123" s="44" t="s">
        <v>16</v>
      </c>
      <c r="J123" s="142">
        <f t="shared" si="37"/>
        <v>50758.1</v>
      </c>
      <c r="K123" s="192">
        <v>56865.1</v>
      </c>
      <c r="L123" s="193"/>
      <c r="M123" s="192">
        <v>61800</v>
      </c>
      <c r="N123" s="193"/>
      <c r="O123" s="192">
        <v>66300</v>
      </c>
      <c r="P123" s="193"/>
    </row>
    <row r="124" spans="1:16" s="46" customFormat="1" x14ac:dyDescent="0.25">
      <c r="A124" s="166" t="s">
        <v>123</v>
      </c>
      <c r="B124" s="167"/>
      <c r="C124" s="167"/>
      <c r="D124" s="168"/>
      <c r="E124" s="47"/>
      <c r="F124" s="42">
        <v>222810</v>
      </c>
      <c r="G124" s="169" t="s">
        <v>16</v>
      </c>
      <c r="H124" s="169"/>
      <c r="I124" s="44" t="s">
        <v>16</v>
      </c>
      <c r="J124" s="142">
        <f t="shared" si="37"/>
        <v>50758.1</v>
      </c>
      <c r="K124" s="192">
        <v>56865.1</v>
      </c>
      <c r="L124" s="193"/>
      <c r="M124" s="192">
        <v>61800</v>
      </c>
      <c r="N124" s="193"/>
      <c r="O124" s="192">
        <v>66300</v>
      </c>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f t="shared" si="45"/>
        <v>0</v>
      </c>
      <c r="L158" s="193"/>
      <c r="M158" s="192">
        <f t="shared" si="43"/>
        <v>0</v>
      </c>
      <c r="N158" s="193"/>
      <c r="O158" s="192">
        <f t="shared" si="44"/>
        <v>0</v>
      </c>
      <c r="P158" s="193"/>
    </row>
    <row r="159" spans="1:16" s="46" customFormat="1" hidden="1" x14ac:dyDescent="0.25">
      <c r="A159" s="174" t="s">
        <v>158</v>
      </c>
      <c r="B159" s="175"/>
      <c r="C159" s="175"/>
      <c r="D159" s="176"/>
      <c r="E159" s="41"/>
      <c r="F159" s="37">
        <v>310000</v>
      </c>
      <c r="G159" s="177" t="s">
        <v>16</v>
      </c>
      <c r="H159" s="177"/>
      <c r="I159" s="38" t="s">
        <v>16</v>
      </c>
      <c r="J159" s="141">
        <f>SUM(J160:J189)</f>
        <v>0</v>
      </c>
      <c r="K159" s="199">
        <f>SUM(K160:L189)</f>
        <v>0</v>
      </c>
      <c r="L159" s="200"/>
      <c r="M159" s="199">
        <f t="shared" ref="M159" si="46">SUM(M160:N189)</f>
        <v>0</v>
      </c>
      <c r="N159" s="200"/>
      <c r="O159" s="199">
        <f t="shared" ref="O159" si="47">SUM(O160:P189)</f>
        <v>0</v>
      </c>
      <c r="P159" s="200"/>
    </row>
    <row r="160" spans="1:16" s="46" customFormat="1" hidden="1" x14ac:dyDescent="0.25">
      <c r="A160" s="166" t="s">
        <v>159</v>
      </c>
      <c r="B160" s="167"/>
      <c r="C160" s="167"/>
      <c r="D160" s="168"/>
      <c r="E160" s="47"/>
      <c r="F160" s="42">
        <v>311000</v>
      </c>
      <c r="G160" s="169" t="s">
        <v>16</v>
      </c>
      <c r="H160" s="169"/>
      <c r="I160" s="44" t="s">
        <v>16</v>
      </c>
      <c r="J160" s="142">
        <f t="shared" ref="J160:K175" si="48">J290+J419</f>
        <v>0</v>
      </c>
      <c r="K160" s="192">
        <f t="shared" si="48"/>
        <v>0</v>
      </c>
      <c r="L160" s="193"/>
      <c r="M160" s="192">
        <f t="shared" ref="M160:M189" si="49">M290+M419</f>
        <v>0</v>
      </c>
      <c r="N160" s="193"/>
      <c r="O160" s="192">
        <f t="shared" ref="O160:O189" si="50">O290+O419</f>
        <v>0</v>
      </c>
      <c r="P160" s="193"/>
    </row>
    <row r="161" spans="1:16" s="46" customFormat="1" hidden="1" x14ac:dyDescent="0.25">
      <c r="A161" s="166" t="s">
        <v>160</v>
      </c>
      <c r="B161" s="167"/>
      <c r="C161" s="167"/>
      <c r="D161" s="168"/>
      <c r="E161" s="47"/>
      <c r="F161" s="42">
        <v>311100</v>
      </c>
      <c r="G161" s="169" t="s">
        <v>16</v>
      </c>
      <c r="H161" s="169"/>
      <c r="I161" s="44" t="s">
        <v>16</v>
      </c>
      <c r="J161" s="142">
        <f t="shared" si="48"/>
        <v>0</v>
      </c>
      <c r="K161" s="192">
        <f t="shared" si="48"/>
        <v>0</v>
      </c>
      <c r="L161" s="193"/>
      <c r="M161" s="192">
        <f t="shared" si="49"/>
        <v>0</v>
      </c>
      <c r="N161" s="193"/>
      <c r="O161" s="192">
        <f t="shared" si="50"/>
        <v>0</v>
      </c>
      <c r="P161" s="193"/>
    </row>
    <row r="162" spans="1:16" s="46" customFormat="1" hidden="1" x14ac:dyDescent="0.25">
      <c r="A162" s="166" t="s">
        <v>161</v>
      </c>
      <c r="B162" s="167"/>
      <c r="C162" s="167"/>
      <c r="D162" s="168"/>
      <c r="E162" s="47"/>
      <c r="F162" s="42">
        <v>311110</v>
      </c>
      <c r="G162" s="169" t="s">
        <v>16</v>
      </c>
      <c r="H162" s="169"/>
      <c r="I162" s="44" t="s">
        <v>16</v>
      </c>
      <c r="J162" s="142">
        <f t="shared" si="48"/>
        <v>0</v>
      </c>
      <c r="K162" s="192">
        <f t="shared" si="48"/>
        <v>0</v>
      </c>
      <c r="L162" s="193"/>
      <c r="M162" s="192">
        <f t="shared" si="49"/>
        <v>0</v>
      </c>
      <c r="N162" s="193"/>
      <c r="O162" s="192">
        <f t="shared" si="50"/>
        <v>0</v>
      </c>
      <c r="P162" s="193"/>
    </row>
    <row r="163" spans="1:16" s="46" customFormat="1" hidden="1" x14ac:dyDescent="0.25">
      <c r="A163" s="166" t="s">
        <v>162</v>
      </c>
      <c r="B163" s="167"/>
      <c r="C163" s="167"/>
      <c r="D163" s="168"/>
      <c r="E163" s="47"/>
      <c r="F163" s="42">
        <v>311120</v>
      </c>
      <c r="G163" s="169" t="s">
        <v>16</v>
      </c>
      <c r="H163" s="169"/>
      <c r="I163" s="44" t="s">
        <v>16</v>
      </c>
      <c r="J163" s="142">
        <f t="shared" si="48"/>
        <v>0</v>
      </c>
      <c r="K163" s="192">
        <f t="shared" si="48"/>
        <v>0</v>
      </c>
      <c r="L163" s="193"/>
      <c r="M163" s="192">
        <f t="shared" si="49"/>
        <v>0</v>
      </c>
      <c r="N163" s="193"/>
      <c r="O163" s="192">
        <f t="shared" si="50"/>
        <v>0</v>
      </c>
      <c r="P163" s="193"/>
    </row>
    <row r="164" spans="1:16" s="46" customFormat="1" hidden="1" x14ac:dyDescent="0.25">
      <c r="A164" s="166" t="s">
        <v>163</v>
      </c>
      <c r="B164" s="167"/>
      <c r="C164" s="167"/>
      <c r="D164" s="168"/>
      <c r="E164" s="47"/>
      <c r="F164" s="42">
        <v>311210</v>
      </c>
      <c r="G164" s="169" t="s">
        <v>16</v>
      </c>
      <c r="H164" s="169"/>
      <c r="I164" s="44" t="s">
        <v>16</v>
      </c>
      <c r="J164" s="142">
        <f t="shared" si="48"/>
        <v>0</v>
      </c>
      <c r="K164" s="192">
        <f t="shared" si="48"/>
        <v>0</v>
      </c>
      <c r="L164" s="193"/>
      <c r="M164" s="192">
        <f t="shared" si="49"/>
        <v>0</v>
      </c>
      <c r="N164" s="193"/>
      <c r="O164" s="192">
        <f t="shared" si="50"/>
        <v>0</v>
      </c>
      <c r="P164" s="193"/>
    </row>
    <row r="165" spans="1:16" s="46" customFormat="1" hidden="1" x14ac:dyDescent="0.25">
      <c r="A165" s="166" t="s">
        <v>164</v>
      </c>
      <c r="B165" s="167"/>
      <c r="C165" s="167"/>
      <c r="D165" s="168"/>
      <c r="E165" s="47"/>
      <c r="F165" s="42">
        <v>312120</v>
      </c>
      <c r="G165" s="169" t="s">
        <v>16</v>
      </c>
      <c r="H165" s="169"/>
      <c r="I165" s="44" t="s">
        <v>16</v>
      </c>
      <c r="J165" s="142">
        <f t="shared" si="48"/>
        <v>0</v>
      </c>
      <c r="K165" s="192">
        <f t="shared" si="48"/>
        <v>0</v>
      </c>
      <c r="L165" s="193"/>
      <c r="M165" s="192">
        <f t="shared" si="49"/>
        <v>0</v>
      </c>
      <c r="N165" s="193"/>
      <c r="O165" s="192">
        <f t="shared" si="50"/>
        <v>0</v>
      </c>
      <c r="P165" s="193"/>
    </row>
    <row r="166" spans="1:16" s="46" customFormat="1" hidden="1" x14ac:dyDescent="0.25">
      <c r="A166" s="166" t="s">
        <v>165</v>
      </c>
      <c r="B166" s="167"/>
      <c r="C166" s="167"/>
      <c r="D166" s="168"/>
      <c r="E166" s="47"/>
      <c r="F166" s="42">
        <v>313000</v>
      </c>
      <c r="G166" s="169" t="s">
        <v>16</v>
      </c>
      <c r="H166" s="169"/>
      <c r="I166" s="44" t="s">
        <v>16</v>
      </c>
      <c r="J166" s="142">
        <f t="shared" si="48"/>
        <v>0</v>
      </c>
      <c r="K166" s="192">
        <f t="shared" si="48"/>
        <v>0</v>
      </c>
      <c r="L166" s="193"/>
      <c r="M166" s="192">
        <f t="shared" si="49"/>
        <v>0</v>
      </c>
      <c r="N166" s="193"/>
      <c r="O166" s="192">
        <f t="shared" si="50"/>
        <v>0</v>
      </c>
      <c r="P166" s="193"/>
    </row>
    <row r="167" spans="1:16" s="46" customFormat="1" hidden="1" x14ac:dyDescent="0.25">
      <c r="A167" s="166" t="s">
        <v>166</v>
      </c>
      <c r="B167" s="167"/>
      <c r="C167" s="167"/>
      <c r="D167" s="168"/>
      <c r="E167" s="47"/>
      <c r="F167" s="42">
        <v>313100</v>
      </c>
      <c r="G167" s="169" t="s">
        <v>16</v>
      </c>
      <c r="H167" s="169"/>
      <c r="I167" s="44" t="s">
        <v>16</v>
      </c>
      <c r="J167" s="142">
        <f t="shared" si="48"/>
        <v>0</v>
      </c>
      <c r="K167" s="192">
        <f t="shared" si="48"/>
        <v>0</v>
      </c>
      <c r="L167" s="193"/>
      <c r="M167" s="192">
        <f t="shared" si="49"/>
        <v>0</v>
      </c>
      <c r="N167" s="193"/>
      <c r="O167" s="192">
        <f t="shared" si="50"/>
        <v>0</v>
      </c>
      <c r="P167" s="193"/>
    </row>
    <row r="168" spans="1:16" s="46" customFormat="1" hidden="1" x14ac:dyDescent="0.25">
      <c r="A168" s="166" t="s">
        <v>167</v>
      </c>
      <c r="B168" s="167"/>
      <c r="C168" s="167"/>
      <c r="D168" s="168"/>
      <c r="E168" s="47"/>
      <c r="F168" s="42">
        <v>313110</v>
      </c>
      <c r="G168" s="169" t="s">
        <v>16</v>
      </c>
      <c r="H168" s="169"/>
      <c r="I168" s="44" t="s">
        <v>16</v>
      </c>
      <c r="J168" s="142">
        <f t="shared" si="48"/>
        <v>0</v>
      </c>
      <c r="K168" s="192">
        <f t="shared" si="48"/>
        <v>0</v>
      </c>
      <c r="L168" s="193"/>
      <c r="M168" s="192">
        <f t="shared" si="49"/>
        <v>0</v>
      </c>
      <c r="N168" s="193"/>
      <c r="O168" s="192">
        <f t="shared" si="50"/>
        <v>0</v>
      </c>
      <c r="P168" s="193"/>
    </row>
    <row r="169" spans="1:16" s="46" customFormat="1" hidden="1" x14ac:dyDescent="0.25">
      <c r="A169" s="166" t="s">
        <v>168</v>
      </c>
      <c r="B169" s="167"/>
      <c r="C169" s="167"/>
      <c r="D169" s="168"/>
      <c r="E169" s="47"/>
      <c r="F169" s="42">
        <v>313120</v>
      </c>
      <c r="G169" s="169" t="s">
        <v>16</v>
      </c>
      <c r="H169" s="169"/>
      <c r="I169" s="44" t="s">
        <v>16</v>
      </c>
      <c r="J169" s="142">
        <f t="shared" si="48"/>
        <v>0</v>
      </c>
      <c r="K169" s="192">
        <f t="shared" si="48"/>
        <v>0</v>
      </c>
      <c r="L169" s="193"/>
      <c r="M169" s="192">
        <f t="shared" si="49"/>
        <v>0</v>
      </c>
      <c r="N169" s="193"/>
      <c r="O169" s="192">
        <f t="shared" si="50"/>
        <v>0</v>
      </c>
      <c r="P169" s="193"/>
    </row>
    <row r="170" spans="1:16" s="46" customFormat="1" hidden="1" x14ac:dyDescent="0.25">
      <c r="A170" s="166" t="s">
        <v>169</v>
      </c>
      <c r="B170" s="167"/>
      <c r="C170" s="167"/>
      <c r="D170" s="168"/>
      <c r="E170" s="47"/>
      <c r="F170" s="42">
        <v>313200</v>
      </c>
      <c r="G170" s="169" t="s">
        <v>16</v>
      </c>
      <c r="H170" s="169"/>
      <c r="I170" s="44" t="s">
        <v>16</v>
      </c>
      <c r="J170" s="142">
        <f t="shared" si="48"/>
        <v>0</v>
      </c>
      <c r="K170" s="192">
        <f t="shared" si="48"/>
        <v>0</v>
      </c>
      <c r="L170" s="193"/>
      <c r="M170" s="192">
        <f t="shared" si="49"/>
        <v>0</v>
      </c>
      <c r="N170" s="193"/>
      <c r="O170" s="192">
        <f t="shared" si="50"/>
        <v>0</v>
      </c>
      <c r="P170" s="193"/>
    </row>
    <row r="171" spans="1:16" s="46" customFormat="1" hidden="1" x14ac:dyDescent="0.25">
      <c r="A171" s="166" t="s">
        <v>170</v>
      </c>
      <c r="B171" s="167"/>
      <c r="C171" s="167"/>
      <c r="D171" s="168"/>
      <c r="E171" s="47"/>
      <c r="F171" s="42">
        <v>313210</v>
      </c>
      <c r="G171" s="169" t="s">
        <v>16</v>
      </c>
      <c r="H171" s="169"/>
      <c r="I171" s="44" t="s">
        <v>16</v>
      </c>
      <c r="J171" s="142">
        <f t="shared" si="48"/>
        <v>0</v>
      </c>
      <c r="K171" s="192">
        <f t="shared" si="48"/>
        <v>0</v>
      </c>
      <c r="L171" s="193"/>
      <c r="M171" s="192">
        <f t="shared" si="49"/>
        <v>0</v>
      </c>
      <c r="N171" s="193"/>
      <c r="O171" s="192">
        <f t="shared" si="50"/>
        <v>0</v>
      </c>
      <c r="P171" s="193"/>
    </row>
    <row r="172" spans="1:16" s="46" customFormat="1" hidden="1" x14ac:dyDescent="0.25">
      <c r="A172" s="166" t="s">
        <v>171</v>
      </c>
      <c r="B172" s="167"/>
      <c r="C172" s="167"/>
      <c r="D172" s="168"/>
      <c r="E172" s="47"/>
      <c r="F172" s="42">
        <v>314000</v>
      </c>
      <c r="G172" s="169" t="s">
        <v>16</v>
      </c>
      <c r="H172" s="169"/>
      <c r="I172" s="44" t="s">
        <v>16</v>
      </c>
      <c r="J172" s="142">
        <f t="shared" si="48"/>
        <v>0</v>
      </c>
      <c r="K172" s="192">
        <f t="shared" si="48"/>
        <v>0</v>
      </c>
      <c r="L172" s="193"/>
      <c r="M172" s="192">
        <f t="shared" si="49"/>
        <v>0</v>
      </c>
      <c r="N172" s="193"/>
      <c r="O172" s="192">
        <f t="shared" si="50"/>
        <v>0</v>
      </c>
      <c r="P172" s="193"/>
    </row>
    <row r="173" spans="1:16" s="46" customFormat="1" hidden="1" x14ac:dyDescent="0.25">
      <c r="A173" s="166" t="s">
        <v>172</v>
      </c>
      <c r="B173" s="167"/>
      <c r="C173" s="167"/>
      <c r="D173" s="168"/>
      <c r="E173" s="47"/>
      <c r="F173" s="42">
        <v>314110</v>
      </c>
      <c r="G173" s="169" t="s">
        <v>16</v>
      </c>
      <c r="H173" s="169"/>
      <c r="I173" s="44" t="s">
        <v>16</v>
      </c>
      <c r="J173" s="142">
        <f t="shared" si="48"/>
        <v>0</v>
      </c>
      <c r="K173" s="192">
        <f t="shared" si="48"/>
        <v>0</v>
      </c>
      <c r="L173" s="193"/>
      <c r="M173" s="192">
        <f t="shared" si="49"/>
        <v>0</v>
      </c>
      <c r="N173" s="193"/>
      <c r="O173" s="192">
        <f t="shared" si="50"/>
        <v>0</v>
      </c>
      <c r="P173" s="193"/>
    </row>
    <row r="174" spans="1:16" s="46" customFormat="1" hidden="1" x14ac:dyDescent="0.25">
      <c r="A174" s="166" t="s">
        <v>173</v>
      </c>
      <c r="B174" s="167"/>
      <c r="C174" s="167"/>
      <c r="D174" s="168"/>
      <c r="E174" s="47"/>
      <c r="F174" s="42">
        <v>314120</v>
      </c>
      <c r="G174" s="169" t="s">
        <v>16</v>
      </c>
      <c r="H174" s="169"/>
      <c r="I174" s="44" t="s">
        <v>16</v>
      </c>
      <c r="J174" s="142">
        <f t="shared" si="48"/>
        <v>0</v>
      </c>
      <c r="K174" s="192">
        <f t="shared" si="48"/>
        <v>0</v>
      </c>
      <c r="L174" s="193"/>
      <c r="M174" s="192">
        <f t="shared" si="49"/>
        <v>0</v>
      </c>
      <c r="N174" s="193"/>
      <c r="O174" s="192">
        <f t="shared" si="50"/>
        <v>0</v>
      </c>
      <c r="P174" s="193"/>
    </row>
    <row r="175" spans="1:16" s="46" customFormat="1" hidden="1" x14ac:dyDescent="0.25">
      <c r="A175" s="166" t="s">
        <v>174</v>
      </c>
      <c r="B175" s="167"/>
      <c r="C175" s="167"/>
      <c r="D175" s="168"/>
      <c r="E175" s="47"/>
      <c r="F175" s="42">
        <v>314200</v>
      </c>
      <c r="G175" s="169" t="s">
        <v>16</v>
      </c>
      <c r="H175" s="169"/>
      <c r="I175" s="44" t="s">
        <v>16</v>
      </c>
      <c r="J175" s="142">
        <f t="shared" si="48"/>
        <v>0</v>
      </c>
      <c r="K175" s="192">
        <f t="shared" si="48"/>
        <v>0</v>
      </c>
      <c r="L175" s="193"/>
      <c r="M175" s="192">
        <f t="shared" si="49"/>
        <v>0</v>
      </c>
      <c r="N175" s="193"/>
      <c r="O175" s="192">
        <f t="shared" si="50"/>
        <v>0</v>
      </c>
      <c r="P175" s="193"/>
    </row>
    <row r="176" spans="1:16" s="46" customFormat="1" hidden="1" x14ac:dyDescent="0.25">
      <c r="A176" s="166" t="s">
        <v>175</v>
      </c>
      <c r="B176" s="167"/>
      <c r="C176" s="167"/>
      <c r="D176" s="168"/>
      <c r="E176" s="47"/>
      <c r="F176" s="42">
        <v>315000</v>
      </c>
      <c r="G176" s="169" t="s">
        <v>16</v>
      </c>
      <c r="H176" s="169"/>
      <c r="I176" s="44" t="s">
        <v>16</v>
      </c>
      <c r="J176" s="142">
        <f t="shared" ref="J176:K189" si="51">J306+J435</f>
        <v>0</v>
      </c>
      <c r="K176" s="192">
        <f t="shared" si="51"/>
        <v>0</v>
      </c>
      <c r="L176" s="193"/>
      <c r="M176" s="192">
        <f t="shared" si="49"/>
        <v>0</v>
      </c>
      <c r="N176" s="193"/>
      <c r="O176" s="192">
        <f t="shared" si="50"/>
        <v>0</v>
      </c>
      <c r="P176" s="193"/>
    </row>
    <row r="177" spans="1:16" s="46" customFormat="1" hidden="1" x14ac:dyDescent="0.25">
      <c r="A177" s="166" t="s">
        <v>176</v>
      </c>
      <c r="B177" s="167"/>
      <c r="C177" s="167"/>
      <c r="D177" s="168"/>
      <c r="E177" s="49"/>
      <c r="F177" s="49">
        <v>315110</v>
      </c>
      <c r="G177" s="169" t="s">
        <v>16</v>
      </c>
      <c r="H177" s="169"/>
      <c r="I177" s="44" t="s">
        <v>16</v>
      </c>
      <c r="J177" s="142">
        <f t="shared" si="51"/>
        <v>0</v>
      </c>
      <c r="K177" s="192">
        <f t="shared" si="51"/>
        <v>0</v>
      </c>
      <c r="L177" s="193"/>
      <c r="M177" s="192">
        <f t="shared" si="49"/>
        <v>0</v>
      </c>
      <c r="N177" s="193"/>
      <c r="O177" s="192">
        <f t="shared" si="50"/>
        <v>0</v>
      </c>
      <c r="P177" s="193"/>
    </row>
    <row r="178" spans="1:16" s="46" customFormat="1" hidden="1" x14ac:dyDescent="0.25">
      <c r="A178" s="166" t="s">
        <v>177</v>
      </c>
      <c r="B178" s="167"/>
      <c r="C178" s="167"/>
      <c r="D178" s="168"/>
      <c r="E178" s="49"/>
      <c r="F178" s="49">
        <v>315120</v>
      </c>
      <c r="G178" s="169" t="s">
        <v>16</v>
      </c>
      <c r="H178" s="169"/>
      <c r="I178" s="44" t="s">
        <v>16</v>
      </c>
      <c r="J178" s="142">
        <f t="shared" si="51"/>
        <v>0</v>
      </c>
      <c r="K178" s="192">
        <f t="shared" si="51"/>
        <v>0</v>
      </c>
      <c r="L178" s="193"/>
      <c r="M178" s="192">
        <f t="shared" si="49"/>
        <v>0</v>
      </c>
      <c r="N178" s="193"/>
      <c r="O178" s="192">
        <f t="shared" si="50"/>
        <v>0</v>
      </c>
      <c r="P178" s="193"/>
    </row>
    <row r="179" spans="1:16" s="46" customFormat="1" hidden="1" x14ac:dyDescent="0.25">
      <c r="A179" s="166" t="s">
        <v>178</v>
      </c>
      <c r="B179" s="167"/>
      <c r="C179" s="167"/>
      <c r="D179" s="168"/>
      <c r="E179" s="49"/>
      <c r="F179" s="49">
        <v>316000</v>
      </c>
      <c r="G179" s="169" t="s">
        <v>16</v>
      </c>
      <c r="H179" s="169"/>
      <c r="I179" s="44" t="s">
        <v>16</v>
      </c>
      <c r="J179" s="142">
        <f t="shared" si="51"/>
        <v>0</v>
      </c>
      <c r="K179" s="192">
        <f t="shared" si="51"/>
        <v>0</v>
      </c>
      <c r="L179" s="193"/>
      <c r="M179" s="192">
        <f t="shared" si="49"/>
        <v>0</v>
      </c>
      <c r="N179" s="193"/>
      <c r="O179" s="192">
        <f t="shared" si="50"/>
        <v>0</v>
      </c>
      <c r="P179" s="193"/>
    </row>
    <row r="180" spans="1:16" s="46" customFormat="1" hidden="1" x14ac:dyDescent="0.25">
      <c r="A180" s="166" t="s">
        <v>179</v>
      </c>
      <c r="B180" s="167"/>
      <c r="C180" s="167"/>
      <c r="D180" s="168"/>
      <c r="E180" s="47"/>
      <c r="F180" s="42">
        <v>316110</v>
      </c>
      <c r="G180" s="169" t="s">
        <v>16</v>
      </c>
      <c r="H180" s="169"/>
      <c r="I180" s="44" t="s">
        <v>16</v>
      </c>
      <c r="J180" s="142">
        <f t="shared" si="51"/>
        <v>0</v>
      </c>
      <c r="K180" s="192">
        <f t="shared" si="51"/>
        <v>0</v>
      </c>
      <c r="L180" s="193"/>
      <c r="M180" s="192">
        <f t="shared" si="49"/>
        <v>0</v>
      </c>
      <c r="N180" s="193"/>
      <c r="O180" s="192">
        <f t="shared" si="50"/>
        <v>0</v>
      </c>
      <c r="P180" s="193"/>
    </row>
    <row r="181" spans="1:16" s="46" customFormat="1" hidden="1" x14ac:dyDescent="0.25">
      <c r="A181" s="166" t="s">
        <v>180</v>
      </c>
      <c r="B181" s="167"/>
      <c r="C181" s="167"/>
      <c r="D181" s="168"/>
      <c r="E181" s="49"/>
      <c r="F181" s="49">
        <v>316120</v>
      </c>
      <c r="G181" s="169" t="s">
        <v>16</v>
      </c>
      <c r="H181" s="169"/>
      <c r="I181" s="44" t="s">
        <v>16</v>
      </c>
      <c r="J181" s="142">
        <f t="shared" si="51"/>
        <v>0</v>
      </c>
      <c r="K181" s="192">
        <f t="shared" si="51"/>
        <v>0</v>
      </c>
      <c r="L181" s="193"/>
      <c r="M181" s="192">
        <f t="shared" si="49"/>
        <v>0</v>
      </c>
      <c r="N181" s="193"/>
      <c r="O181" s="192">
        <f t="shared" si="50"/>
        <v>0</v>
      </c>
      <c r="P181" s="193"/>
    </row>
    <row r="182" spans="1:16" s="46" customFormat="1" hidden="1" x14ac:dyDescent="0.25">
      <c r="A182" s="166" t="s">
        <v>181</v>
      </c>
      <c r="B182" s="167"/>
      <c r="C182" s="167"/>
      <c r="D182" s="168"/>
      <c r="E182" s="47"/>
      <c r="F182" s="42">
        <v>316210</v>
      </c>
      <c r="G182" s="169" t="s">
        <v>16</v>
      </c>
      <c r="H182" s="169"/>
      <c r="I182" s="44" t="s">
        <v>16</v>
      </c>
      <c r="J182" s="142">
        <f t="shared" si="51"/>
        <v>0</v>
      </c>
      <c r="K182" s="192">
        <f t="shared" si="51"/>
        <v>0</v>
      </c>
      <c r="L182" s="193"/>
      <c r="M182" s="192">
        <f t="shared" si="49"/>
        <v>0</v>
      </c>
      <c r="N182" s="193"/>
      <c r="O182" s="192">
        <f t="shared" si="50"/>
        <v>0</v>
      </c>
      <c r="P182" s="193"/>
    </row>
    <row r="183" spans="1:16" s="46" customFormat="1" hidden="1" x14ac:dyDescent="0.25">
      <c r="A183" s="166" t="s">
        <v>182</v>
      </c>
      <c r="B183" s="167"/>
      <c r="C183" s="167"/>
      <c r="D183" s="168"/>
      <c r="E183" s="47"/>
      <c r="F183" s="42">
        <v>317000</v>
      </c>
      <c r="G183" s="169" t="s">
        <v>16</v>
      </c>
      <c r="H183" s="169"/>
      <c r="I183" s="44" t="s">
        <v>16</v>
      </c>
      <c r="J183" s="142">
        <f t="shared" si="51"/>
        <v>0</v>
      </c>
      <c r="K183" s="192">
        <f t="shared" si="51"/>
        <v>0</v>
      </c>
      <c r="L183" s="193"/>
      <c r="M183" s="192">
        <f t="shared" si="49"/>
        <v>0</v>
      </c>
      <c r="N183" s="193"/>
      <c r="O183" s="192">
        <f t="shared" si="50"/>
        <v>0</v>
      </c>
      <c r="P183" s="193"/>
    </row>
    <row r="184" spans="1:16" s="46" customFormat="1" hidden="1" x14ac:dyDescent="0.25">
      <c r="A184" s="166" t="s">
        <v>183</v>
      </c>
      <c r="B184" s="167"/>
      <c r="C184" s="167"/>
      <c r="D184" s="168"/>
      <c r="E184" s="47"/>
      <c r="F184" s="42">
        <v>318000</v>
      </c>
      <c r="G184" s="169" t="s">
        <v>16</v>
      </c>
      <c r="H184" s="169"/>
      <c r="I184" s="44" t="s">
        <v>16</v>
      </c>
      <c r="J184" s="142">
        <f t="shared" si="51"/>
        <v>0</v>
      </c>
      <c r="K184" s="192">
        <f t="shared" si="51"/>
        <v>0</v>
      </c>
      <c r="L184" s="193"/>
      <c r="M184" s="192">
        <f t="shared" si="49"/>
        <v>0</v>
      </c>
      <c r="N184" s="193"/>
      <c r="O184" s="192">
        <f t="shared" si="50"/>
        <v>0</v>
      </c>
      <c r="P184" s="193"/>
    </row>
    <row r="185" spans="1:16" s="46" customFormat="1" hidden="1" x14ac:dyDescent="0.25">
      <c r="A185" s="166" t="s">
        <v>184</v>
      </c>
      <c r="B185" s="167"/>
      <c r="C185" s="167"/>
      <c r="D185" s="168"/>
      <c r="E185" s="49"/>
      <c r="F185" s="49">
        <v>318110</v>
      </c>
      <c r="G185" s="169" t="s">
        <v>16</v>
      </c>
      <c r="H185" s="169"/>
      <c r="I185" s="44" t="s">
        <v>16</v>
      </c>
      <c r="J185" s="142">
        <f t="shared" si="51"/>
        <v>0</v>
      </c>
      <c r="K185" s="192">
        <f t="shared" si="51"/>
        <v>0</v>
      </c>
      <c r="L185" s="193"/>
      <c r="M185" s="192">
        <f t="shared" si="49"/>
        <v>0</v>
      </c>
      <c r="N185" s="193"/>
      <c r="O185" s="192">
        <f t="shared" si="50"/>
        <v>0</v>
      </c>
      <c r="P185" s="193"/>
    </row>
    <row r="186" spans="1:16" s="46" customFormat="1" hidden="1" x14ac:dyDescent="0.25">
      <c r="A186" s="166" t="s">
        <v>185</v>
      </c>
      <c r="B186" s="167"/>
      <c r="C186" s="167"/>
      <c r="D186" s="168"/>
      <c r="E186" s="47"/>
      <c r="F186" s="42">
        <v>318120</v>
      </c>
      <c r="G186" s="169" t="s">
        <v>16</v>
      </c>
      <c r="H186" s="169"/>
      <c r="I186" s="44" t="s">
        <v>16</v>
      </c>
      <c r="J186" s="142">
        <f t="shared" si="51"/>
        <v>0</v>
      </c>
      <c r="K186" s="192">
        <f t="shared" si="51"/>
        <v>0</v>
      </c>
      <c r="L186" s="193"/>
      <c r="M186" s="192">
        <f t="shared" si="49"/>
        <v>0</v>
      </c>
      <c r="N186" s="193"/>
      <c r="O186" s="192">
        <f t="shared" si="50"/>
        <v>0</v>
      </c>
      <c r="P186" s="193"/>
    </row>
    <row r="187" spans="1:16" s="46" customFormat="1" hidden="1" x14ac:dyDescent="0.25">
      <c r="A187" s="166" t="s">
        <v>186</v>
      </c>
      <c r="B187" s="167"/>
      <c r="C187" s="167"/>
      <c r="D187" s="168"/>
      <c r="E187" s="47"/>
      <c r="F187" s="42">
        <v>319000</v>
      </c>
      <c r="G187" s="169" t="s">
        <v>16</v>
      </c>
      <c r="H187" s="169"/>
      <c r="I187" s="44" t="s">
        <v>16</v>
      </c>
      <c r="J187" s="142">
        <f t="shared" si="51"/>
        <v>0</v>
      </c>
      <c r="K187" s="192">
        <f t="shared" si="51"/>
        <v>0</v>
      </c>
      <c r="L187" s="193"/>
      <c r="M187" s="192">
        <f t="shared" si="49"/>
        <v>0</v>
      </c>
      <c r="N187" s="193"/>
      <c r="O187" s="192">
        <f t="shared" si="50"/>
        <v>0</v>
      </c>
      <c r="P187" s="193"/>
    </row>
    <row r="188" spans="1:16" s="46" customFormat="1" hidden="1" x14ac:dyDescent="0.25">
      <c r="A188" s="166" t="s">
        <v>187</v>
      </c>
      <c r="B188" s="167"/>
      <c r="C188" s="167"/>
      <c r="D188" s="168"/>
      <c r="E188" s="47"/>
      <c r="F188" s="42">
        <v>319100</v>
      </c>
      <c r="G188" s="169" t="s">
        <v>16</v>
      </c>
      <c r="H188" s="169"/>
      <c r="I188" s="44" t="s">
        <v>16</v>
      </c>
      <c r="J188" s="142">
        <f t="shared" si="51"/>
        <v>0</v>
      </c>
      <c r="K188" s="192">
        <f t="shared" si="51"/>
        <v>0</v>
      </c>
      <c r="L188" s="193"/>
      <c r="M188" s="192">
        <f t="shared" si="49"/>
        <v>0</v>
      </c>
      <c r="N188" s="193"/>
      <c r="O188" s="192">
        <f t="shared" si="50"/>
        <v>0</v>
      </c>
      <c r="P188" s="193"/>
    </row>
    <row r="189" spans="1:16" s="46" customFormat="1" hidden="1" x14ac:dyDescent="0.25">
      <c r="A189" s="166" t="s">
        <v>188</v>
      </c>
      <c r="B189" s="167"/>
      <c r="C189" s="167"/>
      <c r="D189" s="168"/>
      <c r="E189" s="47"/>
      <c r="F189" s="42">
        <v>319200</v>
      </c>
      <c r="G189" s="169" t="s">
        <v>16</v>
      </c>
      <c r="H189" s="169"/>
      <c r="I189" s="44" t="s">
        <v>16</v>
      </c>
      <c r="J189" s="142">
        <f t="shared" si="51"/>
        <v>0</v>
      </c>
      <c r="K189" s="192">
        <f t="shared" si="51"/>
        <v>0</v>
      </c>
      <c r="L189" s="193"/>
      <c r="M189" s="192">
        <f t="shared" si="49"/>
        <v>0</v>
      </c>
      <c r="N189" s="193"/>
      <c r="O189" s="192">
        <f t="shared" si="50"/>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2">SUM(M191:N210)</f>
        <v>0</v>
      </c>
      <c r="N190" s="200"/>
      <c r="O190" s="199">
        <f t="shared" ref="O190" si="53">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4">J321+J450</f>
        <v>0</v>
      </c>
      <c r="K191" s="192">
        <f t="shared" si="54"/>
        <v>0</v>
      </c>
      <c r="L191" s="193"/>
      <c r="M191" s="192">
        <f t="shared" ref="M191:M210" si="55">M321+M450</f>
        <v>0</v>
      </c>
      <c r="N191" s="193"/>
      <c r="O191" s="192">
        <f t="shared" ref="O191:O210" si="56">O321+O450</f>
        <v>0</v>
      </c>
      <c r="P191" s="193"/>
    </row>
    <row r="192" spans="1:16" s="46" customFormat="1" hidden="1" x14ac:dyDescent="0.25">
      <c r="A192" s="166" t="s">
        <v>191</v>
      </c>
      <c r="B192" s="167"/>
      <c r="C192" s="167"/>
      <c r="D192" s="168"/>
      <c r="E192" s="47"/>
      <c r="F192" s="42">
        <v>331110</v>
      </c>
      <c r="G192" s="169" t="s">
        <v>16</v>
      </c>
      <c r="H192" s="169"/>
      <c r="I192" s="44" t="s">
        <v>16</v>
      </c>
      <c r="J192" s="142">
        <f t="shared" si="54"/>
        <v>0</v>
      </c>
      <c r="K192" s="192">
        <f t="shared" si="54"/>
        <v>0</v>
      </c>
      <c r="L192" s="193"/>
      <c r="M192" s="192">
        <f t="shared" si="55"/>
        <v>0</v>
      </c>
      <c r="N192" s="193"/>
      <c r="O192" s="192">
        <f t="shared" si="56"/>
        <v>0</v>
      </c>
      <c r="P192" s="193"/>
    </row>
    <row r="193" spans="1:16" s="46" customFormat="1" hidden="1" x14ac:dyDescent="0.25">
      <c r="A193" s="166" t="s">
        <v>192</v>
      </c>
      <c r="B193" s="167"/>
      <c r="C193" s="167"/>
      <c r="D193" s="168"/>
      <c r="E193" s="49"/>
      <c r="F193" s="49">
        <v>331210</v>
      </c>
      <c r="G193" s="169" t="s">
        <v>16</v>
      </c>
      <c r="H193" s="169"/>
      <c r="I193" s="44" t="s">
        <v>16</v>
      </c>
      <c r="J193" s="142">
        <f t="shared" si="54"/>
        <v>0</v>
      </c>
      <c r="K193" s="192">
        <f t="shared" si="54"/>
        <v>0</v>
      </c>
      <c r="L193" s="193"/>
      <c r="M193" s="192">
        <f t="shared" si="55"/>
        <v>0</v>
      </c>
      <c r="N193" s="193"/>
      <c r="O193" s="192">
        <f t="shared" si="56"/>
        <v>0</v>
      </c>
      <c r="P193" s="193"/>
    </row>
    <row r="194" spans="1:16" s="46" customFormat="1" hidden="1" x14ac:dyDescent="0.25">
      <c r="A194" s="166" t="s">
        <v>193</v>
      </c>
      <c r="B194" s="167"/>
      <c r="C194" s="167"/>
      <c r="D194" s="168"/>
      <c r="E194" s="49"/>
      <c r="F194" s="49">
        <v>332000</v>
      </c>
      <c r="G194" s="169" t="s">
        <v>16</v>
      </c>
      <c r="H194" s="169"/>
      <c r="I194" s="44" t="s">
        <v>16</v>
      </c>
      <c r="J194" s="142">
        <f t="shared" si="54"/>
        <v>0</v>
      </c>
      <c r="K194" s="192">
        <f t="shared" si="54"/>
        <v>0</v>
      </c>
      <c r="L194" s="193"/>
      <c r="M194" s="192">
        <f t="shared" si="55"/>
        <v>0</v>
      </c>
      <c r="N194" s="193"/>
      <c r="O194" s="192">
        <f t="shared" si="56"/>
        <v>0</v>
      </c>
      <c r="P194" s="193"/>
    </row>
    <row r="195" spans="1:16" s="46" customFormat="1" hidden="1" x14ac:dyDescent="0.25">
      <c r="A195" s="166" t="s">
        <v>194</v>
      </c>
      <c r="B195" s="167"/>
      <c r="C195" s="167"/>
      <c r="D195" s="168"/>
      <c r="E195" s="49"/>
      <c r="F195" s="49">
        <v>332110</v>
      </c>
      <c r="G195" s="169" t="s">
        <v>16</v>
      </c>
      <c r="H195" s="169"/>
      <c r="I195" s="44" t="s">
        <v>16</v>
      </c>
      <c r="J195" s="142">
        <f t="shared" si="54"/>
        <v>0</v>
      </c>
      <c r="K195" s="192">
        <f t="shared" si="54"/>
        <v>0</v>
      </c>
      <c r="L195" s="193"/>
      <c r="M195" s="192">
        <f t="shared" si="55"/>
        <v>0</v>
      </c>
      <c r="N195" s="193"/>
      <c r="O195" s="192">
        <f t="shared" si="56"/>
        <v>0</v>
      </c>
      <c r="P195" s="193"/>
    </row>
    <row r="196" spans="1:16" s="46" customFormat="1" hidden="1" x14ac:dyDescent="0.25">
      <c r="A196" s="166" t="s">
        <v>195</v>
      </c>
      <c r="B196" s="167"/>
      <c r="C196" s="167"/>
      <c r="D196" s="168"/>
      <c r="E196" s="47"/>
      <c r="F196" s="42">
        <v>332210</v>
      </c>
      <c r="G196" s="169" t="s">
        <v>16</v>
      </c>
      <c r="H196" s="169"/>
      <c r="I196" s="44" t="s">
        <v>16</v>
      </c>
      <c r="J196" s="142">
        <f t="shared" si="54"/>
        <v>0</v>
      </c>
      <c r="K196" s="192">
        <f t="shared" si="54"/>
        <v>0</v>
      </c>
      <c r="L196" s="193"/>
      <c r="M196" s="192">
        <f t="shared" si="55"/>
        <v>0</v>
      </c>
      <c r="N196" s="193"/>
      <c r="O196" s="192">
        <f t="shared" si="56"/>
        <v>0</v>
      </c>
      <c r="P196" s="193"/>
    </row>
    <row r="197" spans="1:16" s="46" customFormat="1" hidden="1" x14ac:dyDescent="0.25">
      <c r="A197" s="166" t="s">
        <v>196</v>
      </c>
      <c r="B197" s="167"/>
      <c r="C197" s="167"/>
      <c r="D197" s="168"/>
      <c r="E197" s="47"/>
      <c r="F197" s="42">
        <v>333000</v>
      </c>
      <c r="G197" s="169" t="s">
        <v>16</v>
      </c>
      <c r="H197" s="169"/>
      <c r="I197" s="44" t="s">
        <v>16</v>
      </c>
      <c r="J197" s="142">
        <f t="shared" si="54"/>
        <v>0</v>
      </c>
      <c r="K197" s="192">
        <f t="shared" si="54"/>
        <v>0</v>
      </c>
      <c r="L197" s="193"/>
      <c r="M197" s="192">
        <f t="shared" si="55"/>
        <v>0</v>
      </c>
      <c r="N197" s="193"/>
      <c r="O197" s="192">
        <f t="shared" si="56"/>
        <v>0</v>
      </c>
      <c r="P197" s="193"/>
    </row>
    <row r="198" spans="1:16" s="46" customFormat="1" hidden="1" x14ac:dyDescent="0.25">
      <c r="A198" s="166" t="s">
        <v>197</v>
      </c>
      <c r="B198" s="167"/>
      <c r="C198" s="167"/>
      <c r="D198" s="168"/>
      <c r="E198" s="47"/>
      <c r="F198" s="42">
        <v>333100</v>
      </c>
      <c r="G198" s="169" t="s">
        <v>16</v>
      </c>
      <c r="H198" s="169"/>
      <c r="I198" s="44" t="s">
        <v>16</v>
      </c>
      <c r="J198" s="142">
        <f t="shared" si="54"/>
        <v>0</v>
      </c>
      <c r="K198" s="192">
        <f t="shared" si="54"/>
        <v>0</v>
      </c>
      <c r="L198" s="193"/>
      <c r="M198" s="192">
        <f t="shared" si="55"/>
        <v>0</v>
      </c>
      <c r="N198" s="193"/>
      <c r="O198" s="192">
        <f t="shared" si="56"/>
        <v>0</v>
      </c>
      <c r="P198" s="193"/>
    </row>
    <row r="199" spans="1:16" s="46" customFormat="1" hidden="1" x14ac:dyDescent="0.25">
      <c r="A199" s="166" t="s">
        <v>198</v>
      </c>
      <c r="B199" s="167"/>
      <c r="C199" s="167"/>
      <c r="D199" s="168"/>
      <c r="E199" s="47"/>
      <c r="F199" s="42">
        <v>333110</v>
      </c>
      <c r="G199" s="169" t="s">
        <v>16</v>
      </c>
      <c r="H199" s="169"/>
      <c r="I199" s="44" t="s">
        <v>16</v>
      </c>
      <c r="J199" s="142">
        <f t="shared" si="54"/>
        <v>0</v>
      </c>
      <c r="K199" s="192">
        <f t="shared" si="54"/>
        <v>0</v>
      </c>
      <c r="L199" s="193"/>
      <c r="M199" s="192">
        <f t="shared" si="55"/>
        <v>0</v>
      </c>
      <c r="N199" s="193"/>
      <c r="O199" s="192">
        <f t="shared" si="56"/>
        <v>0</v>
      </c>
      <c r="P199" s="193"/>
    </row>
    <row r="200" spans="1:16" s="46" customFormat="1" hidden="1" x14ac:dyDescent="0.25">
      <c r="A200" s="166" t="s">
        <v>199</v>
      </c>
      <c r="B200" s="167"/>
      <c r="C200" s="167"/>
      <c r="D200" s="168"/>
      <c r="E200" s="47"/>
      <c r="F200" s="42">
        <v>334000</v>
      </c>
      <c r="G200" s="169" t="s">
        <v>16</v>
      </c>
      <c r="H200" s="169"/>
      <c r="I200" s="44" t="s">
        <v>16</v>
      </c>
      <c r="J200" s="142">
        <f t="shared" si="54"/>
        <v>0</v>
      </c>
      <c r="K200" s="192">
        <f t="shared" si="54"/>
        <v>0</v>
      </c>
      <c r="L200" s="193"/>
      <c r="M200" s="192">
        <f t="shared" si="55"/>
        <v>0</v>
      </c>
      <c r="N200" s="193"/>
      <c r="O200" s="192">
        <f t="shared" si="56"/>
        <v>0</v>
      </c>
      <c r="P200" s="193"/>
    </row>
    <row r="201" spans="1:16" s="46" customFormat="1" hidden="1" x14ac:dyDescent="0.25">
      <c r="A201" s="166" t="s">
        <v>200</v>
      </c>
      <c r="B201" s="167"/>
      <c r="C201" s="167"/>
      <c r="D201" s="168"/>
      <c r="E201" s="47"/>
      <c r="F201" s="42">
        <v>334110</v>
      </c>
      <c r="G201" s="169" t="s">
        <v>16</v>
      </c>
      <c r="H201" s="169"/>
      <c r="I201" s="44" t="s">
        <v>16</v>
      </c>
      <c r="J201" s="142">
        <f t="shared" si="54"/>
        <v>0</v>
      </c>
      <c r="K201" s="192">
        <f t="shared" si="54"/>
        <v>0</v>
      </c>
      <c r="L201" s="193"/>
      <c r="M201" s="192">
        <f t="shared" si="55"/>
        <v>0</v>
      </c>
      <c r="N201" s="193"/>
      <c r="O201" s="192">
        <f t="shared" si="56"/>
        <v>0</v>
      </c>
      <c r="P201" s="193"/>
    </row>
    <row r="202" spans="1:16" s="46" customFormat="1" hidden="1" x14ac:dyDescent="0.25">
      <c r="A202" s="166" t="s">
        <v>201</v>
      </c>
      <c r="B202" s="167"/>
      <c r="C202" s="167"/>
      <c r="D202" s="168"/>
      <c r="E202" s="47"/>
      <c r="F202" s="42">
        <v>335000</v>
      </c>
      <c r="G202" s="169" t="s">
        <v>16</v>
      </c>
      <c r="H202" s="169"/>
      <c r="I202" s="44" t="s">
        <v>16</v>
      </c>
      <c r="J202" s="142">
        <f t="shared" si="54"/>
        <v>0</v>
      </c>
      <c r="K202" s="192">
        <f t="shared" si="54"/>
        <v>0</v>
      </c>
      <c r="L202" s="193"/>
      <c r="M202" s="192">
        <f t="shared" si="55"/>
        <v>0</v>
      </c>
      <c r="N202" s="193"/>
      <c r="O202" s="192">
        <f t="shared" si="56"/>
        <v>0</v>
      </c>
      <c r="P202" s="193"/>
    </row>
    <row r="203" spans="1:16" s="46" customFormat="1" hidden="1" x14ac:dyDescent="0.25">
      <c r="A203" s="166" t="s">
        <v>202</v>
      </c>
      <c r="B203" s="167"/>
      <c r="C203" s="167"/>
      <c r="D203" s="168"/>
      <c r="E203" s="47"/>
      <c r="F203" s="42">
        <v>335110</v>
      </c>
      <c r="G203" s="169" t="s">
        <v>16</v>
      </c>
      <c r="H203" s="169"/>
      <c r="I203" s="44" t="s">
        <v>16</v>
      </c>
      <c r="J203" s="142">
        <f t="shared" si="54"/>
        <v>0</v>
      </c>
      <c r="K203" s="192">
        <f t="shared" si="54"/>
        <v>0</v>
      </c>
      <c r="L203" s="193"/>
      <c r="M203" s="192">
        <f t="shared" si="55"/>
        <v>0</v>
      </c>
      <c r="N203" s="193"/>
      <c r="O203" s="192">
        <f t="shared" si="56"/>
        <v>0</v>
      </c>
      <c r="P203" s="193"/>
    </row>
    <row r="204" spans="1:16" s="46" customFormat="1" hidden="1" x14ac:dyDescent="0.25">
      <c r="A204" s="166" t="s">
        <v>203</v>
      </c>
      <c r="B204" s="167"/>
      <c r="C204" s="167"/>
      <c r="D204" s="168"/>
      <c r="E204" s="47"/>
      <c r="F204" s="42">
        <v>336000</v>
      </c>
      <c r="G204" s="169" t="s">
        <v>16</v>
      </c>
      <c r="H204" s="169"/>
      <c r="I204" s="44" t="s">
        <v>16</v>
      </c>
      <c r="J204" s="142">
        <f t="shared" si="54"/>
        <v>0</v>
      </c>
      <c r="K204" s="192">
        <f t="shared" si="54"/>
        <v>0</v>
      </c>
      <c r="L204" s="193"/>
      <c r="M204" s="192">
        <f t="shared" si="55"/>
        <v>0</v>
      </c>
      <c r="N204" s="193"/>
      <c r="O204" s="192">
        <f t="shared" si="56"/>
        <v>0</v>
      </c>
      <c r="P204" s="193"/>
    </row>
    <row r="205" spans="1:16" s="46" customFormat="1" hidden="1" x14ac:dyDescent="0.25">
      <c r="A205" s="166" t="s">
        <v>204</v>
      </c>
      <c r="B205" s="167"/>
      <c r="C205" s="167"/>
      <c r="D205" s="168"/>
      <c r="E205" s="47"/>
      <c r="F205" s="42">
        <v>336100</v>
      </c>
      <c r="G205" s="169" t="s">
        <v>16</v>
      </c>
      <c r="H205" s="169"/>
      <c r="I205" s="44" t="s">
        <v>16</v>
      </c>
      <c r="J205" s="142">
        <f t="shared" si="54"/>
        <v>0</v>
      </c>
      <c r="K205" s="192">
        <f t="shared" si="54"/>
        <v>0</v>
      </c>
      <c r="L205" s="193"/>
      <c r="M205" s="192">
        <f t="shared" si="55"/>
        <v>0</v>
      </c>
      <c r="N205" s="193"/>
      <c r="O205" s="192">
        <f t="shared" si="56"/>
        <v>0</v>
      </c>
      <c r="P205" s="193"/>
    </row>
    <row r="206" spans="1:16" s="46" customFormat="1" hidden="1" x14ac:dyDescent="0.25">
      <c r="A206" s="166" t="s">
        <v>205</v>
      </c>
      <c r="B206" s="167"/>
      <c r="C206" s="167"/>
      <c r="D206" s="168"/>
      <c r="E206" s="47"/>
      <c r="F206" s="42">
        <v>336110</v>
      </c>
      <c r="G206" s="169" t="s">
        <v>16</v>
      </c>
      <c r="H206" s="169"/>
      <c r="I206" s="44" t="s">
        <v>16</v>
      </c>
      <c r="J206" s="142">
        <f t="shared" si="54"/>
        <v>0</v>
      </c>
      <c r="K206" s="192">
        <f t="shared" si="54"/>
        <v>0</v>
      </c>
      <c r="L206" s="193"/>
      <c r="M206" s="192">
        <f t="shared" si="55"/>
        <v>0</v>
      </c>
      <c r="N206" s="193"/>
      <c r="O206" s="192">
        <f t="shared" si="56"/>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7">J337+J466</f>
        <v>0</v>
      </c>
      <c r="K207" s="192">
        <f t="shared" si="57"/>
        <v>0</v>
      </c>
      <c r="L207" s="193"/>
      <c r="M207" s="192">
        <f t="shared" si="55"/>
        <v>0</v>
      </c>
      <c r="N207" s="193"/>
      <c r="O207" s="192">
        <f t="shared" si="56"/>
        <v>0</v>
      </c>
      <c r="P207" s="193"/>
    </row>
    <row r="208" spans="1:16" s="53" customFormat="1" hidden="1" x14ac:dyDescent="0.25">
      <c r="A208" s="166" t="s">
        <v>207</v>
      </c>
      <c r="B208" s="167"/>
      <c r="C208" s="167"/>
      <c r="D208" s="168"/>
      <c r="E208" s="47"/>
      <c r="F208" s="42">
        <v>337110</v>
      </c>
      <c r="G208" s="169" t="s">
        <v>16</v>
      </c>
      <c r="H208" s="169"/>
      <c r="I208" s="44" t="s">
        <v>16</v>
      </c>
      <c r="J208" s="142">
        <f t="shared" si="57"/>
        <v>0</v>
      </c>
      <c r="K208" s="192">
        <f t="shared" si="57"/>
        <v>0</v>
      </c>
      <c r="L208" s="193"/>
      <c r="M208" s="192">
        <f t="shared" si="55"/>
        <v>0</v>
      </c>
      <c r="N208" s="193"/>
      <c r="O208" s="192">
        <f t="shared" si="56"/>
        <v>0</v>
      </c>
      <c r="P208" s="193"/>
    </row>
    <row r="209" spans="1:16" s="53" customFormat="1" hidden="1" x14ac:dyDescent="0.25">
      <c r="A209" s="166" t="s">
        <v>208</v>
      </c>
      <c r="B209" s="167"/>
      <c r="C209" s="167"/>
      <c r="D209" s="168"/>
      <c r="E209" s="49"/>
      <c r="F209" s="49">
        <v>338000</v>
      </c>
      <c r="G209" s="169" t="s">
        <v>16</v>
      </c>
      <c r="H209" s="169"/>
      <c r="I209" s="44" t="s">
        <v>16</v>
      </c>
      <c r="J209" s="142">
        <f t="shared" si="57"/>
        <v>0</v>
      </c>
      <c r="K209" s="192">
        <f t="shared" si="57"/>
        <v>0</v>
      </c>
      <c r="L209" s="193"/>
      <c r="M209" s="192">
        <f t="shared" si="55"/>
        <v>0</v>
      </c>
      <c r="N209" s="193"/>
      <c r="O209" s="192">
        <f t="shared" si="56"/>
        <v>0</v>
      </c>
      <c r="P209" s="193"/>
    </row>
    <row r="210" spans="1:16" s="53" customFormat="1" hidden="1" x14ac:dyDescent="0.25">
      <c r="A210" s="166" t="s">
        <v>209</v>
      </c>
      <c r="B210" s="167"/>
      <c r="C210" s="167"/>
      <c r="D210" s="168"/>
      <c r="E210" s="47"/>
      <c r="F210" s="42">
        <v>338110</v>
      </c>
      <c r="G210" s="169" t="s">
        <v>16</v>
      </c>
      <c r="H210" s="169"/>
      <c r="I210" s="44" t="s">
        <v>16</v>
      </c>
      <c r="J210" s="142">
        <f t="shared" si="57"/>
        <v>0</v>
      </c>
      <c r="K210" s="192">
        <f t="shared" si="57"/>
        <v>0</v>
      </c>
      <c r="L210" s="193"/>
      <c r="M210" s="192">
        <f t="shared" si="55"/>
        <v>0</v>
      </c>
      <c r="N210" s="193"/>
      <c r="O210" s="192">
        <f t="shared" si="56"/>
        <v>0</v>
      </c>
      <c r="P210" s="193"/>
    </row>
    <row r="211" spans="1:16" s="53" customFormat="1" ht="32.25" customHeight="1" x14ac:dyDescent="0.25">
      <c r="A211" s="292" t="s">
        <v>369</v>
      </c>
      <c r="B211" s="293"/>
      <c r="C211" s="293"/>
      <c r="D211" s="294"/>
      <c r="E211" s="124" t="s">
        <v>370</v>
      </c>
      <c r="F211" s="32"/>
      <c r="G211" s="196" t="s">
        <v>16</v>
      </c>
      <c r="H211" s="196"/>
      <c r="I211" s="33" t="s">
        <v>16</v>
      </c>
      <c r="J211" s="140">
        <f>J212</f>
        <v>50758.1</v>
      </c>
      <c r="K211" s="197">
        <f>K212</f>
        <v>56865.1</v>
      </c>
      <c r="L211" s="198"/>
      <c r="M211" s="197">
        <f t="shared" ref="M211" si="58">M212</f>
        <v>61800</v>
      </c>
      <c r="N211" s="198"/>
      <c r="O211" s="197">
        <f t="shared" ref="O211" si="59">O212</f>
        <v>66300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50758.1</v>
      </c>
      <c r="K212" s="194">
        <f>K213+K235+K266+K269+K283+K289+K320</f>
        <v>56865.1</v>
      </c>
      <c r="L212" s="195"/>
      <c r="M212" s="194">
        <f t="shared" ref="M212" si="60">M213+M235+M266+M269+M283+M289+M320</f>
        <v>61800</v>
      </c>
      <c r="N212" s="195"/>
      <c r="O212" s="194">
        <f t="shared" ref="O212" si="61">O213+O235+O266+O269+O283+O289+O320</f>
        <v>66300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2">M232+M234</f>
        <v>0</v>
      </c>
      <c r="N231" s="195"/>
      <c r="O231" s="194">
        <f t="shared" ref="O231" si="63">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f>J253</f>
        <v>50758.1</v>
      </c>
      <c r="K235" s="194">
        <f>K253</f>
        <v>56865.1</v>
      </c>
      <c r="L235" s="195"/>
      <c r="M235" s="194">
        <f>M253</f>
        <v>61800</v>
      </c>
      <c r="N235" s="195"/>
      <c r="O235" s="194">
        <f>O253</f>
        <v>66300</v>
      </c>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x14ac:dyDescent="0.25">
      <c r="A253" s="166" t="s">
        <v>123</v>
      </c>
      <c r="B253" s="167"/>
      <c r="C253" s="167"/>
      <c r="D253" s="168"/>
      <c r="E253" s="54"/>
      <c r="F253" s="42">
        <v>222800</v>
      </c>
      <c r="G253" s="169" t="s">
        <v>16</v>
      </c>
      <c r="H253" s="169"/>
      <c r="I253" s="44" t="s">
        <v>16</v>
      </c>
      <c r="J253" s="142">
        <f>J254</f>
        <v>50758.1</v>
      </c>
      <c r="K253" s="192">
        <v>56865.1</v>
      </c>
      <c r="L253" s="193"/>
      <c r="M253" s="192">
        <v>61800</v>
      </c>
      <c r="N253" s="193"/>
      <c r="O253" s="192">
        <v>66300</v>
      </c>
      <c r="P253" s="193"/>
    </row>
    <row r="254" spans="1:16" s="53" customFormat="1" x14ac:dyDescent="0.25">
      <c r="A254" s="166" t="s">
        <v>123</v>
      </c>
      <c r="B254" s="167"/>
      <c r="C254" s="167"/>
      <c r="D254" s="168"/>
      <c r="E254" s="54"/>
      <c r="F254" s="42">
        <v>222810</v>
      </c>
      <c r="G254" s="169" t="s">
        <v>16</v>
      </c>
      <c r="H254" s="169"/>
      <c r="I254" s="44" t="s">
        <v>16</v>
      </c>
      <c r="J254" s="142">
        <v>50758.1</v>
      </c>
      <c r="K254" s="192">
        <v>56865.1</v>
      </c>
      <c r="L254" s="193"/>
      <c r="M254" s="192">
        <v>61800</v>
      </c>
      <c r="N254" s="193"/>
      <c r="O254" s="192">
        <v>66300</v>
      </c>
      <c r="P254" s="193"/>
    </row>
    <row r="255" spans="1:16" s="53" customFormat="1" hidden="1" x14ac:dyDescent="0.25">
      <c r="A255" s="166" t="s">
        <v>124</v>
      </c>
      <c r="B255" s="167"/>
      <c r="C255" s="167"/>
      <c r="D255" s="168"/>
      <c r="E255" s="54"/>
      <c r="F255" s="42">
        <v>222820</v>
      </c>
      <c r="G255" s="169" t="s">
        <v>16</v>
      </c>
      <c r="H255" s="169"/>
      <c r="I255" s="44" t="s">
        <v>16</v>
      </c>
      <c r="J255" s="45"/>
      <c r="K255" s="170"/>
      <c r="L255" s="171"/>
      <c r="M255" s="172"/>
      <c r="N255" s="173"/>
      <c r="O255" s="172"/>
      <c r="P255" s="173"/>
    </row>
    <row r="256" spans="1:16" s="53" customFormat="1" hidden="1" x14ac:dyDescent="0.25">
      <c r="A256" s="166" t="s">
        <v>125</v>
      </c>
      <c r="B256" s="167"/>
      <c r="C256" s="167"/>
      <c r="D256" s="168"/>
      <c r="E256" s="54"/>
      <c r="F256" s="42">
        <v>222900</v>
      </c>
      <c r="G256" s="169" t="s">
        <v>16</v>
      </c>
      <c r="H256" s="169"/>
      <c r="I256" s="44" t="s">
        <v>16</v>
      </c>
      <c r="J256" s="45"/>
      <c r="K256" s="170"/>
      <c r="L256" s="171"/>
      <c r="M256" s="172"/>
      <c r="N256" s="173"/>
      <c r="O256" s="172"/>
      <c r="P256" s="173"/>
    </row>
    <row r="257" spans="1:16" s="53" customFormat="1" hidden="1" x14ac:dyDescent="0.25">
      <c r="A257" s="166" t="s">
        <v>126</v>
      </c>
      <c r="B257" s="167"/>
      <c r="C257" s="167"/>
      <c r="D257" s="168"/>
      <c r="E257" s="54"/>
      <c r="F257" s="42">
        <v>222910</v>
      </c>
      <c r="G257" s="169" t="s">
        <v>16</v>
      </c>
      <c r="H257" s="169"/>
      <c r="I257" s="44" t="s">
        <v>16</v>
      </c>
      <c r="J257" s="45"/>
      <c r="K257" s="170"/>
      <c r="L257" s="171"/>
      <c r="M257" s="172"/>
      <c r="N257" s="173"/>
      <c r="O257" s="172"/>
      <c r="P257" s="173"/>
    </row>
    <row r="258" spans="1:16" s="53" customFormat="1" hidden="1" x14ac:dyDescent="0.25">
      <c r="A258" s="166" t="s">
        <v>127</v>
      </c>
      <c r="B258" s="167"/>
      <c r="C258" s="167"/>
      <c r="D258" s="168"/>
      <c r="E258" s="54"/>
      <c r="F258" s="42">
        <v>222920</v>
      </c>
      <c r="G258" s="169" t="s">
        <v>16</v>
      </c>
      <c r="H258" s="169"/>
      <c r="I258" s="44" t="s">
        <v>16</v>
      </c>
      <c r="J258" s="45"/>
      <c r="K258" s="170"/>
      <c r="L258" s="171"/>
      <c r="M258" s="172"/>
      <c r="N258" s="173"/>
      <c r="O258" s="172"/>
      <c r="P258" s="173"/>
    </row>
    <row r="259" spans="1:16" s="53" customFormat="1" hidden="1" x14ac:dyDescent="0.25">
      <c r="A259" s="166" t="s">
        <v>128</v>
      </c>
      <c r="B259" s="167"/>
      <c r="C259" s="167"/>
      <c r="D259" s="168"/>
      <c r="E259" s="54"/>
      <c r="F259" s="42">
        <v>222930</v>
      </c>
      <c r="G259" s="169" t="s">
        <v>16</v>
      </c>
      <c r="H259" s="169"/>
      <c r="I259" s="44" t="s">
        <v>16</v>
      </c>
      <c r="J259" s="45"/>
      <c r="K259" s="170"/>
      <c r="L259" s="171"/>
      <c r="M259" s="172"/>
      <c r="N259" s="173"/>
      <c r="O259" s="172"/>
      <c r="P259" s="173"/>
    </row>
    <row r="260" spans="1:16" s="53" customFormat="1" hidden="1" x14ac:dyDescent="0.25">
      <c r="A260" s="166" t="s">
        <v>129</v>
      </c>
      <c r="B260" s="167"/>
      <c r="C260" s="167"/>
      <c r="D260" s="168"/>
      <c r="E260" s="54"/>
      <c r="F260" s="42">
        <v>222940</v>
      </c>
      <c r="G260" s="169" t="s">
        <v>16</v>
      </c>
      <c r="H260" s="169"/>
      <c r="I260" s="44" t="s">
        <v>16</v>
      </c>
      <c r="J260" s="45"/>
      <c r="K260" s="170"/>
      <c r="L260" s="171"/>
      <c r="M260" s="172"/>
      <c r="N260" s="173"/>
      <c r="O260" s="172"/>
      <c r="P260" s="173"/>
    </row>
    <row r="261" spans="1:16" s="53" customFormat="1" hidden="1" x14ac:dyDescent="0.25">
      <c r="A261" s="166" t="s">
        <v>130</v>
      </c>
      <c r="B261" s="167"/>
      <c r="C261" s="167"/>
      <c r="D261" s="168"/>
      <c r="E261" s="54"/>
      <c r="F261" s="42">
        <v>222950</v>
      </c>
      <c r="G261" s="169" t="s">
        <v>16</v>
      </c>
      <c r="H261" s="169"/>
      <c r="I261" s="44" t="s">
        <v>16</v>
      </c>
      <c r="J261" s="45"/>
      <c r="K261" s="170"/>
      <c r="L261" s="171"/>
      <c r="M261" s="172"/>
      <c r="N261" s="173"/>
      <c r="O261" s="172"/>
      <c r="P261" s="173"/>
    </row>
    <row r="262" spans="1:16" s="53" customFormat="1" hidden="1" x14ac:dyDescent="0.25">
      <c r="A262" s="166" t="s">
        <v>131</v>
      </c>
      <c r="B262" s="167"/>
      <c r="C262" s="167"/>
      <c r="D262" s="168"/>
      <c r="E262" s="54"/>
      <c r="F262" s="42">
        <v>222960</v>
      </c>
      <c r="G262" s="169" t="s">
        <v>16</v>
      </c>
      <c r="H262" s="169"/>
      <c r="I262" s="44" t="s">
        <v>16</v>
      </c>
      <c r="J262" s="45"/>
      <c r="K262" s="170"/>
      <c r="L262" s="171"/>
      <c r="M262" s="172"/>
      <c r="N262" s="173"/>
      <c r="O262" s="172"/>
      <c r="P262" s="173"/>
    </row>
    <row r="263" spans="1:16" s="53" customFormat="1" hidden="1" x14ac:dyDescent="0.25">
      <c r="A263" s="166" t="s">
        <v>132</v>
      </c>
      <c r="B263" s="167"/>
      <c r="C263" s="167"/>
      <c r="D263" s="168"/>
      <c r="E263" s="54"/>
      <c r="F263" s="42">
        <v>222970</v>
      </c>
      <c r="G263" s="169" t="s">
        <v>16</v>
      </c>
      <c r="H263" s="169"/>
      <c r="I263" s="44" t="s">
        <v>16</v>
      </c>
      <c r="J263" s="45"/>
      <c r="K263" s="170"/>
      <c r="L263" s="171"/>
      <c r="M263" s="172"/>
      <c r="N263" s="173"/>
      <c r="O263" s="172"/>
      <c r="P263" s="173"/>
    </row>
    <row r="264" spans="1:16" s="53" customFormat="1" hidden="1" x14ac:dyDescent="0.25">
      <c r="A264" s="166" t="s">
        <v>133</v>
      </c>
      <c r="B264" s="167"/>
      <c r="C264" s="167"/>
      <c r="D264" s="168"/>
      <c r="E264" s="54"/>
      <c r="F264" s="42">
        <v>222980</v>
      </c>
      <c r="G264" s="169" t="s">
        <v>16</v>
      </c>
      <c r="H264" s="169"/>
      <c r="I264" s="44" t="s">
        <v>16</v>
      </c>
      <c r="J264" s="45"/>
      <c r="K264" s="170"/>
      <c r="L264" s="171"/>
      <c r="M264" s="172"/>
      <c r="N264" s="173"/>
      <c r="O264" s="172"/>
      <c r="P264" s="173"/>
    </row>
    <row r="265" spans="1:16" s="53" customFormat="1" hidden="1" x14ac:dyDescent="0.25">
      <c r="A265" s="166" t="s">
        <v>134</v>
      </c>
      <c r="B265" s="167"/>
      <c r="C265" s="167"/>
      <c r="D265" s="168"/>
      <c r="E265" s="54"/>
      <c r="F265" s="42">
        <v>222990</v>
      </c>
      <c r="G265" s="169" t="s">
        <v>16</v>
      </c>
      <c r="H265" s="169"/>
      <c r="I265" s="44" t="s">
        <v>16</v>
      </c>
      <c r="J265" s="45"/>
      <c r="K265" s="170"/>
      <c r="L265" s="171"/>
      <c r="M265" s="172"/>
      <c r="N265" s="173"/>
      <c r="O265" s="172"/>
      <c r="P265" s="173"/>
    </row>
    <row r="266" spans="1:16" s="53" customFormat="1" hidden="1" x14ac:dyDescent="0.25">
      <c r="A266" s="174" t="s">
        <v>135</v>
      </c>
      <c r="B266" s="175"/>
      <c r="C266" s="175"/>
      <c r="D266" s="176"/>
      <c r="E266" s="36"/>
      <c r="F266" s="37">
        <v>270000</v>
      </c>
      <c r="G266" s="177" t="s">
        <v>16</v>
      </c>
      <c r="H266" s="177"/>
      <c r="I266" s="38" t="s">
        <v>16</v>
      </c>
      <c r="J266" s="39">
        <f>SUM(J267:J268)</f>
        <v>0</v>
      </c>
      <c r="K266" s="180">
        <f>SUM(K267:K268)</f>
        <v>0</v>
      </c>
      <c r="L266" s="181"/>
      <c r="M266" s="180">
        <f t="shared" ref="M266" si="64">SUM(M267:M268)</f>
        <v>0</v>
      </c>
      <c r="N266" s="181"/>
      <c r="O266" s="180">
        <f t="shared" ref="O266" si="65">SUM(O267:O268)</f>
        <v>0</v>
      </c>
      <c r="P266" s="181"/>
    </row>
    <row r="267" spans="1:16" s="53" customFormat="1" hidden="1" x14ac:dyDescent="0.25">
      <c r="A267" s="166" t="s">
        <v>136</v>
      </c>
      <c r="B267" s="167"/>
      <c r="C267" s="167"/>
      <c r="D267" s="168"/>
      <c r="E267" s="54"/>
      <c r="F267" s="42">
        <v>271000</v>
      </c>
      <c r="G267" s="169" t="s">
        <v>16</v>
      </c>
      <c r="H267" s="169"/>
      <c r="I267" s="44" t="s">
        <v>16</v>
      </c>
      <c r="J267" s="45"/>
      <c r="K267" s="170"/>
      <c r="L267" s="171"/>
      <c r="M267" s="172"/>
      <c r="N267" s="173"/>
      <c r="O267" s="172"/>
      <c r="P267" s="173"/>
    </row>
    <row r="268" spans="1:16" s="53" customFormat="1" hidden="1" x14ac:dyDescent="0.25">
      <c r="A268" s="166" t="s">
        <v>137</v>
      </c>
      <c r="B268" s="167"/>
      <c r="C268" s="167"/>
      <c r="D268" s="168"/>
      <c r="E268" s="54"/>
      <c r="F268" s="49">
        <v>273500</v>
      </c>
      <c r="G268" s="169" t="s">
        <v>16</v>
      </c>
      <c r="H268" s="169"/>
      <c r="I268" s="44" t="s">
        <v>16</v>
      </c>
      <c r="J268" s="45"/>
      <c r="K268" s="170"/>
      <c r="L268" s="171"/>
      <c r="M268" s="172"/>
      <c r="N268" s="173"/>
      <c r="O268" s="172"/>
      <c r="P268" s="173"/>
    </row>
    <row r="269" spans="1:16" s="53" customFormat="1" hidden="1" x14ac:dyDescent="0.25">
      <c r="A269" s="174" t="s">
        <v>138</v>
      </c>
      <c r="B269" s="175"/>
      <c r="C269" s="175"/>
      <c r="D269" s="176"/>
      <c r="E269" s="36"/>
      <c r="F269" s="51">
        <v>280000</v>
      </c>
      <c r="G269" s="177" t="s">
        <v>16</v>
      </c>
      <c r="H269" s="177"/>
      <c r="I269" s="38" t="s">
        <v>16</v>
      </c>
      <c r="J269" s="39">
        <f>SUM(J270:J282)</f>
        <v>0</v>
      </c>
      <c r="K269" s="178">
        <f>SUM(K270:L282)</f>
        <v>0</v>
      </c>
      <c r="L269" s="179"/>
      <c r="M269" s="178">
        <f t="shared" ref="M269" si="66">SUM(M270:N282)</f>
        <v>0</v>
      </c>
      <c r="N269" s="179"/>
      <c r="O269" s="178">
        <f t="shared" ref="O269" si="67">SUM(O270:P282)</f>
        <v>0</v>
      </c>
      <c r="P269" s="179"/>
    </row>
    <row r="270" spans="1:16" s="53" customFormat="1" hidden="1" x14ac:dyDescent="0.25">
      <c r="A270" s="166" t="s">
        <v>139</v>
      </c>
      <c r="B270" s="167"/>
      <c r="C270" s="167"/>
      <c r="D270" s="168"/>
      <c r="E270" s="54"/>
      <c r="F270" s="42">
        <v>281000</v>
      </c>
      <c r="G270" s="169" t="s">
        <v>16</v>
      </c>
      <c r="H270" s="169"/>
      <c r="I270" s="44" t="s">
        <v>16</v>
      </c>
      <c r="J270" s="45"/>
      <c r="K270" s="170"/>
      <c r="L270" s="171"/>
      <c r="M270" s="172"/>
      <c r="N270" s="173"/>
      <c r="O270" s="172"/>
      <c r="P270" s="173"/>
    </row>
    <row r="271" spans="1:16" s="53" customFormat="1" hidden="1" x14ac:dyDescent="0.25">
      <c r="A271" s="166" t="s">
        <v>140</v>
      </c>
      <c r="B271" s="167"/>
      <c r="C271" s="167"/>
      <c r="D271" s="168"/>
      <c r="E271" s="54"/>
      <c r="F271" s="42">
        <v>281200</v>
      </c>
      <c r="G271" s="169" t="s">
        <v>16</v>
      </c>
      <c r="H271" s="169"/>
      <c r="I271" s="44" t="s">
        <v>16</v>
      </c>
      <c r="J271" s="45"/>
      <c r="K271" s="170"/>
      <c r="L271" s="171"/>
      <c r="M271" s="172"/>
      <c r="N271" s="173"/>
      <c r="O271" s="172"/>
      <c r="P271" s="173"/>
    </row>
    <row r="272" spans="1:16" s="53" customFormat="1" hidden="1" x14ac:dyDescent="0.25">
      <c r="A272" s="166" t="s">
        <v>141</v>
      </c>
      <c r="B272" s="167"/>
      <c r="C272" s="167"/>
      <c r="D272" s="168"/>
      <c r="E272" s="54"/>
      <c r="F272" s="42">
        <v>281210</v>
      </c>
      <c r="G272" s="169" t="s">
        <v>16</v>
      </c>
      <c r="H272" s="169"/>
      <c r="I272" s="44" t="s">
        <v>16</v>
      </c>
      <c r="J272" s="45"/>
      <c r="K272" s="170"/>
      <c r="L272" s="171"/>
      <c r="M272" s="172"/>
      <c r="N272" s="173"/>
      <c r="O272" s="172"/>
      <c r="P272" s="173"/>
    </row>
    <row r="273" spans="1:16" s="53" customFormat="1" hidden="1" x14ac:dyDescent="0.25">
      <c r="A273" s="166" t="s">
        <v>142</v>
      </c>
      <c r="B273" s="167"/>
      <c r="C273" s="167"/>
      <c r="D273" s="168"/>
      <c r="E273" s="54"/>
      <c r="F273" s="42">
        <v>281211</v>
      </c>
      <c r="G273" s="169" t="s">
        <v>16</v>
      </c>
      <c r="H273" s="169"/>
      <c r="I273" s="44" t="s">
        <v>16</v>
      </c>
      <c r="J273" s="45"/>
      <c r="K273" s="170"/>
      <c r="L273" s="171"/>
      <c r="M273" s="172"/>
      <c r="N273" s="173"/>
      <c r="O273" s="172"/>
      <c r="P273" s="173"/>
    </row>
    <row r="274" spans="1:16" s="53" customFormat="1" hidden="1" x14ac:dyDescent="0.25">
      <c r="A274" s="166" t="s">
        <v>143</v>
      </c>
      <c r="B274" s="167"/>
      <c r="C274" s="167"/>
      <c r="D274" s="168"/>
      <c r="E274" s="54"/>
      <c r="F274" s="42">
        <v>281212</v>
      </c>
      <c r="G274" s="169" t="s">
        <v>16</v>
      </c>
      <c r="H274" s="169"/>
      <c r="I274" s="44" t="s">
        <v>16</v>
      </c>
      <c r="J274" s="45"/>
      <c r="K274" s="170"/>
      <c r="L274" s="171"/>
      <c r="M274" s="172"/>
      <c r="N274" s="173"/>
      <c r="O274" s="172"/>
      <c r="P274" s="173"/>
    </row>
    <row r="275" spans="1:16" s="53" customFormat="1" hidden="1" x14ac:dyDescent="0.25">
      <c r="A275" s="166" t="s">
        <v>144</v>
      </c>
      <c r="B275" s="167"/>
      <c r="C275" s="167"/>
      <c r="D275" s="168"/>
      <c r="E275" s="54"/>
      <c r="F275" s="42">
        <v>281220</v>
      </c>
      <c r="G275" s="169" t="s">
        <v>16</v>
      </c>
      <c r="H275" s="169"/>
      <c r="I275" s="44" t="s">
        <v>16</v>
      </c>
      <c r="J275" s="45"/>
      <c r="K275" s="170"/>
      <c r="L275" s="171"/>
      <c r="M275" s="172"/>
      <c r="N275" s="173"/>
      <c r="O275" s="172"/>
      <c r="P275" s="173"/>
    </row>
    <row r="276" spans="1:16" s="53" customFormat="1" hidden="1" x14ac:dyDescent="0.25">
      <c r="A276" s="166" t="s">
        <v>145</v>
      </c>
      <c r="B276" s="167"/>
      <c r="C276" s="167"/>
      <c r="D276" s="168"/>
      <c r="E276" s="54"/>
      <c r="F276" s="42">
        <v>281221</v>
      </c>
      <c r="G276" s="169" t="s">
        <v>16</v>
      </c>
      <c r="H276" s="169"/>
      <c r="I276" s="44" t="s">
        <v>16</v>
      </c>
      <c r="J276" s="45"/>
      <c r="K276" s="170"/>
      <c r="L276" s="171"/>
      <c r="M276" s="172"/>
      <c r="N276" s="173"/>
      <c r="O276" s="172"/>
      <c r="P276" s="173"/>
    </row>
    <row r="277" spans="1:16" s="53" customFormat="1" hidden="1" x14ac:dyDescent="0.25">
      <c r="A277" s="166" t="s">
        <v>146</v>
      </c>
      <c r="B277" s="167"/>
      <c r="C277" s="167"/>
      <c r="D277" s="168"/>
      <c r="E277" s="54"/>
      <c r="F277" s="42">
        <v>281222</v>
      </c>
      <c r="G277" s="169" t="s">
        <v>16</v>
      </c>
      <c r="H277" s="169"/>
      <c r="I277" s="44" t="s">
        <v>16</v>
      </c>
      <c r="J277" s="45"/>
      <c r="K277" s="170"/>
      <c r="L277" s="171"/>
      <c r="M277" s="172"/>
      <c r="N277" s="173"/>
      <c r="O277" s="172"/>
      <c r="P277" s="173"/>
    </row>
    <row r="278" spans="1:16" s="53" customFormat="1" hidden="1" x14ac:dyDescent="0.25">
      <c r="A278" s="166" t="s">
        <v>147</v>
      </c>
      <c r="B278" s="167"/>
      <c r="C278" s="167"/>
      <c r="D278" s="168"/>
      <c r="E278" s="54"/>
      <c r="F278" s="42">
        <v>281230</v>
      </c>
      <c r="G278" s="169" t="s">
        <v>16</v>
      </c>
      <c r="H278" s="169"/>
      <c r="I278" s="44" t="s">
        <v>16</v>
      </c>
      <c r="J278" s="45"/>
      <c r="K278" s="170"/>
      <c r="L278" s="171"/>
      <c r="M278" s="172"/>
      <c r="N278" s="173"/>
      <c r="O278" s="172"/>
      <c r="P278" s="173"/>
    </row>
    <row r="279" spans="1:16" s="53" customFormat="1" hidden="1" x14ac:dyDescent="0.25">
      <c r="A279" s="166" t="s">
        <v>148</v>
      </c>
      <c r="B279" s="167"/>
      <c r="C279" s="167"/>
      <c r="D279" s="168"/>
      <c r="E279" s="54"/>
      <c r="F279" s="42">
        <v>281800</v>
      </c>
      <c r="G279" s="169" t="s">
        <v>16</v>
      </c>
      <c r="H279" s="169"/>
      <c r="I279" s="44" t="s">
        <v>16</v>
      </c>
      <c r="J279" s="45"/>
      <c r="K279" s="170"/>
      <c r="L279" s="171"/>
      <c r="M279" s="172"/>
      <c r="N279" s="173"/>
      <c r="O279" s="172"/>
      <c r="P279" s="173"/>
    </row>
    <row r="280" spans="1:16" s="53" customFormat="1" hidden="1" x14ac:dyDescent="0.25">
      <c r="A280" s="166" t="s">
        <v>149</v>
      </c>
      <c r="B280" s="167"/>
      <c r="C280" s="167"/>
      <c r="D280" s="168"/>
      <c r="E280" s="54"/>
      <c r="F280" s="42">
        <v>281900</v>
      </c>
      <c r="G280" s="169" t="s">
        <v>16</v>
      </c>
      <c r="H280" s="169"/>
      <c r="I280" s="44" t="s">
        <v>16</v>
      </c>
      <c r="J280" s="45"/>
      <c r="K280" s="170"/>
      <c r="L280" s="171"/>
      <c r="M280" s="172"/>
      <c r="N280" s="173"/>
      <c r="O280" s="172"/>
      <c r="P280" s="173"/>
    </row>
    <row r="281" spans="1:16" s="53" customFormat="1" hidden="1" x14ac:dyDescent="0.25">
      <c r="A281" s="166" t="s">
        <v>150</v>
      </c>
      <c r="B281" s="167"/>
      <c r="C281" s="167"/>
      <c r="D281" s="168"/>
      <c r="E281" s="54"/>
      <c r="F281" s="42">
        <v>282000</v>
      </c>
      <c r="G281" s="169" t="s">
        <v>16</v>
      </c>
      <c r="H281" s="169"/>
      <c r="I281" s="44" t="s">
        <v>16</v>
      </c>
      <c r="J281" s="45"/>
      <c r="K281" s="170"/>
      <c r="L281" s="171"/>
      <c r="M281" s="172"/>
      <c r="N281" s="173"/>
      <c r="O281" s="172"/>
      <c r="P281" s="173"/>
    </row>
    <row r="282" spans="1:16" s="53" customFormat="1" hidden="1" x14ac:dyDescent="0.25">
      <c r="A282" s="166" t="s">
        <v>151</v>
      </c>
      <c r="B282" s="167"/>
      <c r="C282" s="167"/>
      <c r="D282" s="168"/>
      <c r="E282" s="54"/>
      <c r="F282" s="42">
        <v>282100</v>
      </c>
      <c r="G282" s="169" t="s">
        <v>16</v>
      </c>
      <c r="H282" s="169"/>
      <c r="I282" s="44" t="s">
        <v>16</v>
      </c>
      <c r="J282" s="45"/>
      <c r="K282" s="170"/>
      <c r="L282" s="171"/>
      <c r="M282" s="172"/>
      <c r="N282" s="173"/>
      <c r="O282" s="172"/>
      <c r="P282" s="173"/>
    </row>
    <row r="283" spans="1:16" s="53" customFormat="1" hidden="1" x14ac:dyDescent="0.25">
      <c r="A283" s="174" t="s">
        <v>152</v>
      </c>
      <c r="B283" s="175"/>
      <c r="C283" s="175"/>
      <c r="D283" s="176"/>
      <c r="E283" s="36"/>
      <c r="F283" s="37">
        <v>290000</v>
      </c>
      <c r="G283" s="177" t="s">
        <v>16</v>
      </c>
      <c r="H283" s="177"/>
      <c r="I283" s="38" t="s">
        <v>16</v>
      </c>
      <c r="J283" s="39"/>
      <c r="K283" s="178"/>
      <c r="L283" s="179"/>
      <c r="M283" s="180"/>
      <c r="N283" s="181"/>
      <c r="O283" s="180"/>
      <c r="P283" s="181"/>
    </row>
    <row r="284" spans="1:16" s="53" customFormat="1" hidden="1" x14ac:dyDescent="0.25">
      <c r="A284" s="166" t="s">
        <v>153</v>
      </c>
      <c r="B284" s="167"/>
      <c r="C284" s="167"/>
      <c r="D284" s="168"/>
      <c r="E284" s="54"/>
      <c r="F284" s="42">
        <v>292220</v>
      </c>
      <c r="G284" s="169" t="s">
        <v>16</v>
      </c>
      <c r="H284" s="169"/>
      <c r="I284" s="44" t="s">
        <v>16</v>
      </c>
      <c r="J284" s="45"/>
      <c r="K284" s="170"/>
      <c r="L284" s="171"/>
      <c r="M284" s="172"/>
      <c r="N284" s="173"/>
      <c r="O284" s="172"/>
      <c r="P284" s="173"/>
    </row>
    <row r="285" spans="1:16" s="53" customFormat="1" hidden="1" x14ac:dyDescent="0.25">
      <c r="A285" s="166" t="s">
        <v>154</v>
      </c>
      <c r="B285" s="167"/>
      <c r="C285" s="167"/>
      <c r="D285" s="168"/>
      <c r="E285" s="54"/>
      <c r="F285" s="42">
        <v>300000</v>
      </c>
      <c r="G285" s="169" t="s">
        <v>16</v>
      </c>
      <c r="H285" s="169"/>
      <c r="I285" s="44" t="s">
        <v>16</v>
      </c>
      <c r="J285" s="45"/>
      <c r="K285" s="170"/>
      <c r="L285" s="171"/>
      <c r="M285" s="172"/>
      <c r="N285" s="173"/>
      <c r="O285" s="172"/>
      <c r="P285" s="173"/>
    </row>
    <row r="286" spans="1:16" s="53" customFormat="1" hidden="1" x14ac:dyDescent="0.25">
      <c r="A286" s="166" t="s">
        <v>155</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156</v>
      </c>
      <c r="B287" s="167"/>
      <c r="C287" s="167"/>
      <c r="D287" s="168"/>
      <c r="E287" s="54"/>
      <c r="F287" s="42">
        <v>319000</v>
      </c>
      <c r="G287" s="169" t="s">
        <v>16</v>
      </c>
      <c r="H287" s="169"/>
      <c r="I287" s="44" t="s">
        <v>16</v>
      </c>
      <c r="J287" s="45"/>
      <c r="K287" s="170"/>
      <c r="L287" s="171"/>
      <c r="M287" s="172"/>
      <c r="N287" s="173"/>
      <c r="O287" s="172"/>
      <c r="P287" s="173"/>
    </row>
    <row r="288" spans="1:16" s="53" customFormat="1" hidden="1" x14ac:dyDescent="0.25">
      <c r="A288" s="166" t="s">
        <v>157</v>
      </c>
      <c r="B288" s="167"/>
      <c r="C288" s="167"/>
      <c r="D288" s="168"/>
      <c r="E288" s="54"/>
      <c r="F288" s="42">
        <v>350000</v>
      </c>
      <c r="G288" s="169" t="s">
        <v>16</v>
      </c>
      <c r="H288" s="169"/>
      <c r="I288" s="44" t="s">
        <v>16</v>
      </c>
      <c r="J288" s="45"/>
      <c r="K288" s="170"/>
      <c r="L288" s="171"/>
      <c r="M288" s="172"/>
      <c r="N288" s="173"/>
      <c r="O288" s="172"/>
      <c r="P288" s="173"/>
    </row>
    <row r="289" spans="1:16" s="53" customFormat="1" hidden="1" x14ac:dyDescent="0.25">
      <c r="A289" s="174" t="s">
        <v>214</v>
      </c>
      <c r="B289" s="175"/>
      <c r="C289" s="175"/>
      <c r="D289" s="176"/>
      <c r="E289" s="36"/>
      <c r="F289" s="37">
        <v>310000</v>
      </c>
      <c r="G289" s="177" t="s">
        <v>16</v>
      </c>
      <c r="H289" s="177"/>
      <c r="I289" s="38" t="s">
        <v>16</v>
      </c>
      <c r="J289" s="39">
        <f>SUM(J290:J319)</f>
        <v>0</v>
      </c>
      <c r="K289" s="178">
        <f>SUM(K290:L319)</f>
        <v>0</v>
      </c>
      <c r="L289" s="179"/>
      <c r="M289" s="178">
        <f t="shared" ref="M289" si="68">SUM(M290:N319)</f>
        <v>0</v>
      </c>
      <c r="N289" s="179"/>
      <c r="O289" s="178">
        <f t="shared" ref="O289" si="69">SUM(O290:P319)</f>
        <v>0</v>
      </c>
      <c r="P289" s="179"/>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hidden="1" x14ac:dyDescent="0.25">
      <c r="A320" s="174" t="s">
        <v>189</v>
      </c>
      <c r="B320" s="175"/>
      <c r="C320" s="175"/>
      <c r="D320" s="176"/>
      <c r="E320" s="36"/>
      <c r="F320" s="51">
        <v>330000</v>
      </c>
      <c r="G320" s="177" t="s">
        <v>16</v>
      </c>
      <c r="H320" s="177"/>
      <c r="I320" s="38" t="s">
        <v>16</v>
      </c>
      <c r="J320" s="39">
        <f>SUM(J321:J340)</f>
        <v>0</v>
      </c>
      <c r="K320" s="178">
        <f>SUM(K321:L340)</f>
        <v>0</v>
      </c>
      <c r="L320" s="179"/>
      <c r="M320" s="178">
        <f t="shared" ref="M320" si="70">SUM(M321:N340)</f>
        <v>0</v>
      </c>
      <c r="N320" s="179"/>
      <c r="O320" s="178">
        <f t="shared" ref="O320" si="71">SUM(O321:P340)</f>
        <v>0</v>
      </c>
      <c r="P320" s="179"/>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72">M343+M364+M395+M398+M412+M418+M449</f>
        <v>0</v>
      </c>
      <c r="N342" s="179"/>
      <c r="O342" s="178">
        <f t="shared" ref="O342" si="73">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4">M344+M360</f>
        <v>0</v>
      </c>
      <c r="N343" s="179"/>
      <c r="O343" s="178">
        <f t="shared" ref="O343" si="75">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6">M345</f>
        <v>0</v>
      </c>
      <c r="N344" s="179"/>
      <c r="O344" s="178">
        <f t="shared" ref="O344" si="77">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8">SUM(M365:N394)</f>
        <v>0</v>
      </c>
      <c r="N364" s="179"/>
      <c r="O364" s="178">
        <f t="shared" ref="O364" si="79">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80">SUM(M396:N397)</f>
        <v>0</v>
      </c>
      <c r="N395" s="179"/>
      <c r="O395" s="178">
        <f t="shared" ref="O395" si="81">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82">SUM(M450:N469)</f>
        <v>0</v>
      </c>
      <c r="N449" s="179"/>
      <c r="O449" s="178">
        <f t="shared" ref="O449" si="83">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hidden="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6">
        <v>2016</v>
      </c>
      <c r="O472" s="6">
        <v>2017</v>
      </c>
      <c r="P472" s="6">
        <v>2018</v>
      </c>
    </row>
    <row r="473" spans="1:16" s="53" customFormat="1" ht="92.25" hidden="1" x14ac:dyDescent="0.25">
      <c r="A473" s="164"/>
      <c r="B473" s="164"/>
      <c r="C473" s="164"/>
      <c r="D473" s="164"/>
      <c r="E473" s="6" t="s">
        <v>220</v>
      </c>
      <c r="F473" s="6" t="s">
        <v>81</v>
      </c>
      <c r="G473" s="14" t="s">
        <v>13</v>
      </c>
      <c r="H473" s="9"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6">
        <v>2</v>
      </c>
      <c r="F474" s="6">
        <v>3</v>
      </c>
      <c r="G474" s="6">
        <v>4</v>
      </c>
      <c r="H474" s="6">
        <v>5</v>
      </c>
      <c r="I474" s="6">
        <v>6</v>
      </c>
      <c r="J474" s="6">
        <v>7</v>
      </c>
      <c r="K474" s="6">
        <v>8</v>
      </c>
      <c r="L474" s="6">
        <v>9</v>
      </c>
      <c r="M474" s="6" t="s">
        <v>222</v>
      </c>
      <c r="N474" s="6">
        <v>11</v>
      </c>
      <c r="O474" s="6">
        <v>12</v>
      </c>
      <c r="P474" s="6">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71">
    <mergeCell ref="M20:N20"/>
    <mergeCell ref="O20:P20"/>
    <mergeCell ref="A10:P10"/>
    <mergeCell ref="A12:D13"/>
    <mergeCell ref="E12:F12"/>
    <mergeCell ref="G12:H12"/>
    <mergeCell ref="K12:L12"/>
    <mergeCell ref="M12:N12"/>
    <mergeCell ref="O12:P12"/>
    <mergeCell ref="G13:H13"/>
    <mergeCell ref="A17:D17"/>
    <mergeCell ref="G17:H17"/>
    <mergeCell ref="K17:L17"/>
    <mergeCell ref="M17:N17"/>
    <mergeCell ref="O17:P17"/>
    <mergeCell ref="A18:D18"/>
    <mergeCell ref="A15:D15"/>
    <mergeCell ref="G15:H15"/>
    <mergeCell ref="K15:L15"/>
    <mergeCell ref="M15:N15"/>
    <mergeCell ref="O15:P15"/>
    <mergeCell ref="A16:D16"/>
    <mergeCell ref="G16:H16"/>
    <mergeCell ref="K16:L16"/>
    <mergeCell ref="M16:N16"/>
    <mergeCell ref="O16:P16"/>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G18:H18"/>
    <mergeCell ref="K18:L18"/>
    <mergeCell ref="M18:N18"/>
    <mergeCell ref="O18:P18"/>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21:D21"/>
    <mergeCell ref="G21:H21"/>
    <mergeCell ref="K21:L21"/>
    <mergeCell ref="M21:N21"/>
    <mergeCell ref="O21:P21"/>
    <mergeCell ref="A19:D19"/>
    <mergeCell ref="G19:H19"/>
    <mergeCell ref="K19:L19"/>
    <mergeCell ref="M19:N19"/>
    <mergeCell ref="O19:P19"/>
    <mergeCell ref="A20:D20"/>
    <mergeCell ref="G20:H20"/>
    <mergeCell ref="K20:L20"/>
    <mergeCell ref="A30:B30"/>
    <mergeCell ref="G30:H30"/>
    <mergeCell ref="K30:L30"/>
    <mergeCell ref="M30:N30"/>
    <mergeCell ref="O30:P30"/>
    <mergeCell ref="A23:B24"/>
    <mergeCell ref="C23:F23"/>
    <mergeCell ref="G23:H23"/>
    <mergeCell ref="K23:L23"/>
    <mergeCell ref="M23:N23"/>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74:A75"/>
    <mergeCell ref="C74:I74"/>
    <mergeCell ref="C75:I75"/>
    <mergeCell ref="C76:I76"/>
    <mergeCell ref="C77:I77"/>
    <mergeCell ref="A69:P69"/>
    <mergeCell ref="A70:A71"/>
    <mergeCell ref="B70:B71"/>
    <mergeCell ref="C70:I71"/>
    <mergeCell ref="J70:J71"/>
    <mergeCell ref="A72:A73"/>
    <mergeCell ref="C72:I72"/>
    <mergeCell ref="C73:I73"/>
    <mergeCell ref="A64:P64"/>
    <mergeCell ref="A65:C65"/>
    <mergeCell ref="D65:P65"/>
    <mergeCell ref="A66:C66"/>
    <mergeCell ref="D66:P66"/>
    <mergeCell ref="A67:C67"/>
    <mergeCell ref="D67:P67"/>
    <mergeCell ref="A76:A77"/>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s>
  <pageMargins left="0.39370078740157483" right="0.16" top="0.41" bottom="0.3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showZeros="0" view="pageBreakPreview" topLeftCell="A71" zoomScaleNormal="90" zoomScaleSheetLayoutView="100" workbookViewId="0">
      <selection activeCell="E212" sqref="E212"/>
    </sheetView>
  </sheetViews>
  <sheetFormatPr defaultColWidth="8.85546875" defaultRowHeight="15.75" x14ac:dyDescent="0.25"/>
  <cols>
    <col min="1" max="1" width="10.42578125" style="1" customWidth="1"/>
    <col min="2" max="2" width="10" style="1" customWidth="1"/>
    <col min="3" max="3" width="6.85546875" style="1" customWidth="1"/>
    <col min="4" max="4" width="8.85546875" style="1" customWidth="1"/>
    <col min="5" max="5" width="8.28515625" style="2" customWidth="1"/>
    <col min="6" max="6" width="7.42578125" style="2" customWidth="1"/>
    <col min="7" max="7" width="7.140625" style="2" customWidth="1"/>
    <col min="8" max="8" width="7.42578125" style="2" customWidth="1"/>
    <col min="9" max="9" width="11.42578125" style="2" customWidth="1"/>
    <col min="10" max="10" width="10.42578125" style="2" customWidth="1"/>
    <col min="11" max="11" width="7.140625" style="2" customWidth="1"/>
    <col min="12" max="12" width="6.140625" style="2" customWidth="1"/>
    <col min="13" max="16" width="9.140625" style="2" customWidth="1"/>
    <col min="17" max="16384" width="8.85546875" style="2"/>
  </cols>
  <sheetData>
    <row r="1" spans="1:16" x14ac:dyDescent="0.25">
      <c r="N1" s="290" t="s">
        <v>230</v>
      </c>
      <c r="O1" s="290"/>
      <c r="P1" s="290"/>
    </row>
    <row r="2" spans="1:16" ht="18.75" x14ac:dyDescent="0.25">
      <c r="E2" s="291" t="s">
        <v>0</v>
      </c>
      <c r="F2" s="291"/>
      <c r="G2" s="291"/>
      <c r="H2" s="291"/>
      <c r="I2" s="291"/>
      <c r="J2" s="291"/>
    </row>
    <row r="3" spans="1:16" ht="18.75" x14ac:dyDescent="0.25">
      <c r="A3" s="128"/>
      <c r="B3" s="128"/>
      <c r="D3" s="291" t="s">
        <v>1</v>
      </c>
      <c r="E3" s="291"/>
      <c r="F3" s="291"/>
      <c r="G3" s="291"/>
      <c r="H3" s="291"/>
      <c r="I3" s="291"/>
      <c r="J3" s="291"/>
      <c r="K3" s="291"/>
      <c r="L3" s="291"/>
    </row>
    <row r="4" spans="1:16" ht="18.75" hidden="1" x14ac:dyDescent="0.25">
      <c r="D4" s="3"/>
      <c r="E4" s="4"/>
      <c r="F4" s="4"/>
      <c r="G4" s="4"/>
      <c r="H4" s="4"/>
      <c r="I4" s="4"/>
      <c r="J4" s="4"/>
      <c r="K4" s="4"/>
      <c r="L4" s="4"/>
    </row>
    <row r="5" spans="1:16" hidden="1" x14ac:dyDescent="0.25">
      <c r="P5" s="5" t="s">
        <v>2</v>
      </c>
    </row>
    <row r="6" spans="1:16" s="91" customFormat="1" ht="23.45" hidden="1" customHeight="1" x14ac:dyDescent="0.25">
      <c r="A6" s="245" t="s">
        <v>3</v>
      </c>
      <c r="B6" s="245"/>
      <c r="C6" s="245"/>
      <c r="D6" s="285" t="s">
        <v>4</v>
      </c>
      <c r="E6" s="286"/>
      <c r="F6" s="286"/>
      <c r="G6" s="286"/>
      <c r="H6" s="286"/>
      <c r="I6" s="286"/>
      <c r="J6" s="286"/>
      <c r="K6" s="286"/>
      <c r="L6" s="286"/>
      <c r="M6" s="286"/>
      <c r="N6" s="286"/>
      <c r="O6" s="287"/>
      <c r="P6" s="94">
        <v>11</v>
      </c>
    </row>
    <row r="7" spans="1:16" s="91" customFormat="1" ht="23.45" hidden="1" customHeight="1" x14ac:dyDescent="0.25">
      <c r="A7" s="245" t="s">
        <v>5</v>
      </c>
      <c r="B7" s="245"/>
      <c r="C7" s="245"/>
      <c r="D7" s="284" t="s">
        <v>6</v>
      </c>
      <c r="E7" s="284"/>
      <c r="F7" s="284"/>
      <c r="G7" s="284"/>
      <c r="H7" s="284"/>
      <c r="I7" s="284"/>
      <c r="J7" s="284"/>
      <c r="K7" s="284"/>
      <c r="L7" s="284"/>
      <c r="M7" s="284"/>
      <c r="N7" s="284"/>
      <c r="O7" s="284"/>
      <c r="P7" s="94">
        <v>215</v>
      </c>
    </row>
    <row r="8" spans="1:16" s="91" customFormat="1" ht="23.45" hidden="1" customHeight="1" x14ac:dyDescent="0.25">
      <c r="A8" s="245" t="s">
        <v>7</v>
      </c>
      <c r="B8" s="245"/>
      <c r="C8" s="245"/>
      <c r="D8" s="284"/>
      <c r="E8" s="284"/>
      <c r="F8" s="284"/>
      <c r="G8" s="284"/>
      <c r="H8" s="284"/>
      <c r="I8" s="284"/>
      <c r="J8" s="284"/>
      <c r="K8" s="284"/>
      <c r="L8" s="284"/>
      <c r="M8" s="284"/>
      <c r="N8" s="284"/>
      <c r="O8" s="284"/>
      <c r="P8" s="94"/>
    </row>
    <row r="9" spans="1:16" s="91" customFormat="1" hidden="1" x14ac:dyDescent="0.25">
      <c r="A9" s="92"/>
      <c r="B9" s="92"/>
      <c r="C9" s="92"/>
      <c r="D9" s="92"/>
    </row>
    <row r="10" spans="1:16" s="91" customFormat="1" hidden="1" x14ac:dyDescent="0.25">
      <c r="A10" s="285" t="s">
        <v>231</v>
      </c>
      <c r="B10" s="286"/>
      <c r="C10" s="286"/>
      <c r="D10" s="286"/>
      <c r="E10" s="286"/>
      <c r="F10" s="286"/>
      <c r="G10" s="286"/>
      <c r="H10" s="286"/>
      <c r="I10" s="286"/>
      <c r="J10" s="286"/>
      <c r="K10" s="286"/>
      <c r="L10" s="286"/>
      <c r="M10" s="286"/>
      <c r="N10" s="286"/>
      <c r="O10" s="286"/>
      <c r="P10" s="287"/>
    </row>
    <row r="11" spans="1:16" s="91" customFormat="1" hidden="1" x14ac:dyDescent="0.25">
      <c r="A11" s="93"/>
      <c r="B11" s="93"/>
      <c r="C11" s="93"/>
      <c r="D11" s="93"/>
      <c r="E11" s="93"/>
      <c r="F11" s="93"/>
      <c r="G11" s="93"/>
      <c r="H11" s="93"/>
      <c r="I11" s="93"/>
      <c r="J11" s="93"/>
      <c r="K11" s="93"/>
      <c r="L11" s="93"/>
      <c r="M11" s="93"/>
      <c r="N11" s="93"/>
      <c r="O11" s="93"/>
      <c r="P11" s="93"/>
    </row>
    <row r="12" spans="1:16" s="91" customFormat="1" ht="21.6" hidden="1" customHeight="1" x14ac:dyDescent="0.25">
      <c r="A12" s="275" t="s">
        <v>8</v>
      </c>
      <c r="B12" s="288"/>
      <c r="C12" s="288"/>
      <c r="D12" s="276"/>
      <c r="E12" s="256" t="s">
        <v>2</v>
      </c>
      <c r="F12" s="257"/>
      <c r="G12" s="246">
        <v>2013</v>
      </c>
      <c r="H12" s="246"/>
      <c r="I12" s="94">
        <v>2014</v>
      </c>
      <c r="J12" s="94">
        <v>2015</v>
      </c>
      <c r="K12" s="273">
        <v>2016</v>
      </c>
      <c r="L12" s="273"/>
      <c r="M12" s="273">
        <v>2017</v>
      </c>
      <c r="N12" s="273"/>
      <c r="O12" s="273">
        <v>2018</v>
      </c>
      <c r="P12" s="273"/>
    </row>
    <row r="13" spans="1:16" s="91" customFormat="1" ht="31.5" hidden="1" x14ac:dyDescent="0.25">
      <c r="A13" s="277"/>
      <c r="B13" s="289"/>
      <c r="C13" s="289"/>
      <c r="D13" s="278"/>
      <c r="E13" s="94" t="s">
        <v>9</v>
      </c>
      <c r="F13" s="115" t="s">
        <v>10</v>
      </c>
      <c r="G13" s="256" t="s">
        <v>11</v>
      </c>
      <c r="H13" s="257"/>
      <c r="I13" s="94" t="s">
        <v>11</v>
      </c>
      <c r="J13" s="94" t="s">
        <v>12</v>
      </c>
      <c r="K13" s="256" t="s">
        <v>13</v>
      </c>
      <c r="L13" s="257"/>
      <c r="M13" s="256" t="s">
        <v>14</v>
      </c>
      <c r="N13" s="257"/>
      <c r="O13" s="256" t="s">
        <v>14</v>
      </c>
      <c r="P13" s="257"/>
    </row>
    <row r="14" spans="1:16" s="91" customFormat="1" ht="23.45" hidden="1" customHeight="1" x14ac:dyDescent="0.25">
      <c r="A14" s="279" t="s">
        <v>15</v>
      </c>
      <c r="B14" s="279"/>
      <c r="C14" s="279"/>
      <c r="D14" s="279"/>
      <c r="E14" s="94"/>
      <c r="F14" s="94"/>
      <c r="G14" s="280" t="s">
        <v>16</v>
      </c>
      <c r="H14" s="281"/>
      <c r="I14" s="100" t="s">
        <v>16</v>
      </c>
      <c r="J14" s="99">
        <f>J15</f>
        <v>161166.29999999999</v>
      </c>
      <c r="K14" s="283">
        <f>K15</f>
        <v>95900</v>
      </c>
      <c r="L14" s="281"/>
      <c r="M14" s="283">
        <f>M15</f>
        <v>123700</v>
      </c>
      <c r="N14" s="281"/>
      <c r="O14" s="283">
        <f>O15</f>
        <v>132700</v>
      </c>
      <c r="P14" s="281"/>
    </row>
    <row r="15" spans="1:16" s="91" customFormat="1" ht="23.45" hidden="1" customHeight="1" x14ac:dyDescent="0.25">
      <c r="A15" s="279"/>
      <c r="B15" s="279"/>
      <c r="C15" s="279"/>
      <c r="D15" s="279"/>
      <c r="E15" s="98" t="s">
        <v>229</v>
      </c>
      <c r="F15" s="100"/>
      <c r="G15" s="280" t="s">
        <v>16</v>
      </c>
      <c r="H15" s="281"/>
      <c r="I15" s="100" t="s">
        <v>16</v>
      </c>
      <c r="J15" s="99">
        <f>J16+J17+J18+J19+J20+J21</f>
        <v>161166.29999999999</v>
      </c>
      <c r="K15" s="282">
        <f>K16+K17+K18+K19+K20+K21</f>
        <v>95900</v>
      </c>
      <c r="L15" s="271"/>
      <c r="M15" s="282">
        <f t="shared" ref="M15" si="0">M16+M17+M18+M19+M20+M21</f>
        <v>123700</v>
      </c>
      <c r="N15" s="271"/>
      <c r="O15" s="282">
        <f t="shared" ref="O15" si="1">O16+O17+O18+O19+O20+O21</f>
        <v>132700</v>
      </c>
      <c r="P15" s="271"/>
    </row>
    <row r="16" spans="1:16" s="91" customFormat="1" ht="23.45" hidden="1" customHeight="1" x14ac:dyDescent="0.25">
      <c r="A16" s="245" t="s">
        <v>18</v>
      </c>
      <c r="B16" s="245"/>
      <c r="C16" s="245"/>
      <c r="D16" s="245"/>
      <c r="E16" s="98" t="s">
        <v>229</v>
      </c>
      <c r="F16" s="101">
        <v>21</v>
      </c>
      <c r="G16" s="246" t="s">
        <v>16</v>
      </c>
      <c r="H16" s="246"/>
      <c r="I16" s="94" t="s">
        <v>16</v>
      </c>
      <c r="J16" s="103">
        <f>J84</f>
        <v>0</v>
      </c>
      <c r="K16" s="274">
        <f>K84</f>
        <v>0</v>
      </c>
      <c r="L16" s="246"/>
      <c r="M16" s="274">
        <f t="shared" ref="M16" si="2">M84</f>
        <v>0</v>
      </c>
      <c r="N16" s="246"/>
      <c r="O16" s="274">
        <f t="shared" ref="O16" si="3">O84</f>
        <v>0</v>
      </c>
      <c r="P16" s="246"/>
    </row>
    <row r="17" spans="1:16" s="91" customFormat="1" ht="23.45" hidden="1" customHeight="1" x14ac:dyDescent="0.25">
      <c r="A17" s="245" t="s">
        <v>19</v>
      </c>
      <c r="B17" s="245"/>
      <c r="C17" s="245"/>
      <c r="D17" s="245"/>
      <c r="E17" s="98" t="s">
        <v>229</v>
      </c>
      <c r="F17" s="101">
        <v>22</v>
      </c>
      <c r="G17" s="246" t="s">
        <v>16</v>
      </c>
      <c r="H17" s="246"/>
      <c r="I17" s="94" t="s">
        <v>16</v>
      </c>
      <c r="J17" s="103">
        <f>J105</f>
        <v>0</v>
      </c>
      <c r="K17" s="274">
        <f>K105</f>
        <v>10000</v>
      </c>
      <c r="L17" s="246"/>
      <c r="M17" s="274">
        <f t="shared" ref="M17" si="4">M105</f>
        <v>0</v>
      </c>
      <c r="N17" s="246"/>
      <c r="O17" s="274">
        <f t="shared" ref="O17" si="5">O105</f>
        <v>0</v>
      </c>
      <c r="P17" s="246"/>
    </row>
    <row r="18" spans="1:16" s="91" customFormat="1" ht="23.45" hidden="1" customHeight="1" x14ac:dyDescent="0.25">
      <c r="A18" s="245" t="s">
        <v>20</v>
      </c>
      <c r="B18" s="245"/>
      <c r="C18" s="245"/>
      <c r="D18" s="245"/>
      <c r="E18" s="98" t="s">
        <v>229</v>
      </c>
      <c r="F18" s="94">
        <v>27</v>
      </c>
      <c r="G18" s="246" t="s">
        <v>16</v>
      </c>
      <c r="H18" s="246"/>
      <c r="I18" s="94" t="s">
        <v>16</v>
      </c>
      <c r="J18" s="103">
        <f>J136</f>
        <v>0</v>
      </c>
      <c r="K18" s="274">
        <f>K136</f>
        <v>0</v>
      </c>
      <c r="L18" s="246"/>
      <c r="M18" s="274">
        <f t="shared" ref="M18" si="6">M136</f>
        <v>0</v>
      </c>
      <c r="N18" s="246"/>
      <c r="O18" s="274">
        <f t="shared" ref="O18" si="7">O136</f>
        <v>0</v>
      </c>
      <c r="P18" s="246"/>
    </row>
    <row r="19" spans="1:16" s="91" customFormat="1" ht="23.45" hidden="1" customHeight="1" x14ac:dyDescent="0.25">
      <c r="A19" s="245" t="s">
        <v>21</v>
      </c>
      <c r="B19" s="245"/>
      <c r="C19" s="245"/>
      <c r="D19" s="245"/>
      <c r="E19" s="98" t="s">
        <v>229</v>
      </c>
      <c r="F19" s="94">
        <v>28</v>
      </c>
      <c r="G19" s="246" t="s">
        <v>16</v>
      </c>
      <c r="H19" s="246"/>
      <c r="I19" s="94" t="s">
        <v>16</v>
      </c>
      <c r="J19" s="103">
        <f>J139</f>
        <v>0</v>
      </c>
      <c r="K19" s="274">
        <f>K139</f>
        <v>0</v>
      </c>
      <c r="L19" s="246"/>
      <c r="M19" s="274">
        <f t="shared" ref="M19" si="8">M139</f>
        <v>0</v>
      </c>
      <c r="N19" s="246"/>
      <c r="O19" s="274">
        <f t="shared" ref="O19" si="9">O139</f>
        <v>0</v>
      </c>
      <c r="P19" s="246"/>
    </row>
    <row r="20" spans="1:16" s="91" customFormat="1" ht="23.45" hidden="1" customHeight="1" x14ac:dyDescent="0.25">
      <c r="A20" s="245" t="s">
        <v>22</v>
      </c>
      <c r="B20" s="245"/>
      <c r="C20" s="245"/>
      <c r="D20" s="245"/>
      <c r="E20" s="98" t="s">
        <v>229</v>
      </c>
      <c r="F20" s="94">
        <v>31</v>
      </c>
      <c r="G20" s="246" t="s">
        <v>16</v>
      </c>
      <c r="H20" s="246"/>
      <c r="I20" s="94" t="s">
        <v>16</v>
      </c>
      <c r="J20" s="103">
        <f>J159</f>
        <v>161166.29999999999</v>
      </c>
      <c r="K20" s="274">
        <f>K159</f>
        <v>85900</v>
      </c>
      <c r="L20" s="246"/>
      <c r="M20" s="274">
        <f t="shared" ref="M20" si="10">M159</f>
        <v>123700</v>
      </c>
      <c r="N20" s="246"/>
      <c r="O20" s="274">
        <f t="shared" ref="O20" si="11">O159</f>
        <v>132700</v>
      </c>
      <c r="P20" s="246"/>
    </row>
    <row r="21" spans="1:16" s="91" customFormat="1" ht="23.45" hidden="1" customHeight="1" x14ac:dyDescent="0.25">
      <c r="A21" s="260" t="s">
        <v>23</v>
      </c>
      <c r="B21" s="250"/>
      <c r="C21" s="250"/>
      <c r="D21" s="251"/>
      <c r="E21" s="98" t="s">
        <v>229</v>
      </c>
      <c r="F21" s="101">
        <v>33</v>
      </c>
      <c r="G21" s="246" t="s">
        <v>16</v>
      </c>
      <c r="H21" s="246"/>
      <c r="I21" s="94" t="s">
        <v>16</v>
      </c>
      <c r="J21" s="103">
        <f>J190</f>
        <v>0</v>
      </c>
      <c r="K21" s="274">
        <f>K190</f>
        <v>0</v>
      </c>
      <c r="L21" s="246"/>
      <c r="M21" s="274">
        <f t="shared" ref="M21" si="12">M190</f>
        <v>0</v>
      </c>
      <c r="N21" s="246"/>
      <c r="O21" s="274">
        <f t="shared" ref="O21" si="13">O190</f>
        <v>0</v>
      </c>
      <c r="P21" s="246"/>
    </row>
    <row r="22" spans="1:16" s="91" customFormat="1" ht="14.45" hidden="1" customHeight="1" x14ac:dyDescent="0.25">
      <c r="A22" s="92"/>
      <c r="B22" s="92"/>
      <c r="C22" s="92"/>
      <c r="D22" s="92"/>
    </row>
    <row r="23" spans="1:16" s="91" customFormat="1" ht="18.600000000000001" hidden="1" customHeight="1" x14ac:dyDescent="0.25">
      <c r="A23" s="275" t="s">
        <v>8</v>
      </c>
      <c r="B23" s="276"/>
      <c r="C23" s="273" t="s">
        <v>2</v>
      </c>
      <c r="D23" s="273"/>
      <c r="E23" s="273"/>
      <c r="F23" s="273"/>
      <c r="G23" s="246">
        <v>2013</v>
      </c>
      <c r="H23" s="246"/>
      <c r="I23" s="94">
        <v>2014</v>
      </c>
      <c r="J23" s="94">
        <v>2015</v>
      </c>
      <c r="K23" s="273">
        <v>2016</v>
      </c>
      <c r="L23" s="273"/>
      <c r="M23" s="273">
        <v>2017</v>
      </c>
      <c r="N23" s="273"/>
      <c r="O23" s="273">
        <v>2018</v>
      </c>
      <c r="P23" s="273"/>
    </row>
    <row r="24" spans="1:16" s="91" customFormat="1" ht="35.450000000000003" hidden="1" customHeight="1" x14ac:dyDescent="0.25">
      <c r="A24" s="277"/>
      <c r="B24" s="278"/>
      <c r="C24" s="104" t="s">
        <v>24</v>
      </c>
      <c r="D24" s="104" t="s">
        <v>25</v>
      </c>
      <c r="E24" s="94" t="s">
        <v>9</v>
      </c>
      <c r="F24" s="115" t="s">
        <v>10</v>
      </c>
      <c r="G24" s="256" t="s">
        <v>11</v>
      </c>
      <c r="H24" s="257"/>
      <c r="I24" s="94" t="s">
        <v>11</v>
      </c>
      <c r="J24" s="94" t="s">
        <v>12</v>
      </c>
      <c r="K24" s="256" t="s">
        <v>13</v>
      </c>
      <c r="L24" s="257"/>
      <c r="M24" s="256" t="s">
        <v>14</v>
      </c>
      <c r="N24" s="257"/>
      <c r="O24" s="256" t="s">
        <v>14</v>
      </c>
      <c r="P24" s="257"/>
    </row>
    <row r="25" spans="1:16" s="91" customFormat="1" ht="34.5" hidden="1" customHeight="1" x14ac:dyDescent="0.25">
      <c r="A25" s="269" t="s">
        <v>26</v>
      </c>
      <c r="B25" s="270"/>
      <c r="C25" s="105"/>
      <c r="D25" s="105"/>
      <c r="E25" s="106"/>
      <c r="F25" s="106"/>
      <c r="G25" s="271" t="s">
        <v>16</v>
      </c>
      <c r="H25" s="271"/>
      <c r="I25" s="100" t="s">
        <v>16</v>
      </c>
      <c r="J25" s="107">
        <f>J26+J30+J34</f>
        <v>161166.29999999999</v>
      </c>
      <c r="K25" s="258">
        <f t="shared" ref="K25" si="14">K26+K30+K34</f>
        <v>95900</v>
      </c>
      <c r="L25" s="259"/>
      <c r="M25" s="258">
        <f t="shared" ref="M25" si="15">M26+M30+M34</f>
        <v>123700</v>
      </c>
      <c r="N25" s="259"/>
      <c r="O25" s="258">
        <f t="shared" ref="O25" si="16">O26+O30+O34</f>
        <v>132700</v>
      </c>
      <c r="P25" s="259"/>
    </row>
    <row r="26" spans="1:16" s="91" customFormat="1" ht="32.450000000000003" hidden="1" customHeight="1" x14ac:dyDescent="0.25">
      <c r="A26" s="269" t="s">
        <v>27</v>
      </c>
      <c r="B26" s="270"/>
      <c r="C26" s="108">
        <v>200</v>
      </c>
      <c r="D26" s="109"/>
      <c r="E26" s="109"/>
      <c r="F26" s="109"/>
      <c r="G26" s="271" t="s">
        <v>16</v>
      </c>
      <c r="H26" s="271"/>
      <c r="I26" s="100" t="s">
        <v>16</v>
      </c>
      <c r="J26" s="111">
        <f>J27+J28</f>
        <v>0</v>
      </c>
      <c r="K26" s="272">
        <f>K27+K28</f>
        <v>0</v>
      </c>
      <c r="L26" s="272"/>
      <c r="M26" s="272">
        <f t="shared" ref="M26" si="17">M27+M28</f>
        <v>0</v>
      </c>
      <c r="N26" s="272"/>
      <c r="O26" s="272">
        <f t="shared" ref="O26" si="18">O27+O28</f>
        <v>0</v>
      </c>
      <c r="P26" s="272"/>
    </row>
    <row r="27" spans="1:16" s="91" customFormat="1" hidden="1" x14ac:dyDescent="0.25">
      <c r="A27" s="263" t="s">
        <v>28</v>
      </c>
      <c r="B27" s="264"/>
      <c r="C27" s="101">
        <v>200</v>
      </c>
      <c r="D27" s="101">
        <v>1</v>
      </c>
      <c r="E27" s="112" t="s">
        <v>229</v>
      </c>
      <c r="F27" s="101">
        <v>14</v>
      </c>
      <c r="G27" s="246" t="s">
        <v>16</v>
      </c>
      <c r="H27" s="246"/>
      <c r="I27" s="94" t="s">
        <v>16</v>
      </c>
      <c r="J27" s="113"/>
      <c r="K27" s="267"/>
      <c r="L27" s="267"/>
      <c r="M27" s="267"/>
      <c r="N27" s="267"/>
      <c r="O27" s="267"/>
      <c r="P27" s="267"/>
    </row>
    <row r="28" spans="1:16" s="91" customFormat="1" ht="18.600000000000001" hidden="1" customHeight="1" x14ac:dyDescent="0.25">
      <c r="A28" s="263" t="s">
        <v>29</v>
      </c>
      <c r="B28" s="264"/>
      <c r="C28" s="101">
        <v>200</v>
      </c>
      <c r="D28" s="101">
        <v>1</v>
      </c>
      <c r="E28" s="112" t="s">
        <v>229</v>
      </c>
      <c r="F28" s="101">
        <v>14</v>
      </c>
      <c r="G28" s="246" t="s">
        <v>16</v>
      </c>
      <c r="H28" s="246"/>
      <c r="I28" s="94" t="s">
        <v>16</v>
      </c>
      <c r="J28" s="113"/>
      <c r="K28" s="267"/>
      <c r="L28" s="267"/>
      <c r="M28" s="267"/>
      <c r="N28" s="267"/>
      <c r="O28" s="267"/>
      <c r="P28" s="267"/>
    </row>
    <row r="29" spans="1:16" s="91" customFormat="1" ht="18.600000000000001" hidden="1" customHeight="1" x14ac:dyDescent="0.25">
      <c r="A29" s="268"/>
      <c r="B29" s="268"/>
      <c r="C29" s="105"/>
      <c r="D29" s="105"/>
      <c r="E29" s="106"/>
      <c r="F29" s="106"/>
      <c r="G29" s="246" t="s">
        <v>16</v>
      </c>
      <c r="H29" s="246"/>
      <c r="I29" s="94" t="s">
        <v>16</v>
      </c>
      <c r="J29" s="113"/>
      <c r="K29" s="267"/>
      <c r="L29" s="267"/>
      <c r="M29" s="267"/>
      <c r="N29" s="267"/>
      <c r="O29" s="267"/>
      <c r="P29" s="267"/>
    </row>
    <row r="30" spans="1:16" s="91" customFormat="1" ht="28.5" hidden="1" customHeight="1" x14ac:dyDescent="0.25">
      <c r="A30" s="254" t="s">
        <v>30</v>
      </c>
      <c r="B30" s="255"/>
      <c r="C30" s="114">
        <v>200</v>
      </c>
      <c r="D30" s="101">
        <v>2</v>
      </c>
      <c r="E30" s="106"/>
      <c r="F30" s="106"/>
      <c r="G30" s="246" t="s">
        <v>16</v>
      </c>
      <c r="H30" s="246"/>
      <c r="I30" s="94" t="s">
        <v>16</v>
      </c>
      <c r="J30" s="113"/>
      <c r="K30" s="267"/>
      <c r="L30" s="267"/>
      <c r="M30" s="267"/>
      <c r="N30" s="267"/>
      <c r="O30" s="267"/>
      <c r="P30" s="267"/>
    </row>
    <row r="31" spans="1:16" s="91" customFormat="1" ht="19.149999999999999" hidden="1" customHeight="1" x14ac:dyDescent="0.25">
      <c r="A31" s="268"/>
      <c r="B31" s="268"/>
      <c r="C31" s="101"/>
      <c r="D31" s="105"/>
      <c r="E31" s="106"/>
      <c r="F31" s="106"/>
      <c r="G31" s="246" t="s">
        <v>16</v>
      </c>
      <c r="H31" s="246"/>
      <c r="I31" s="94" t="s">
        <v>16</v>
      </c>
      <c r="J31" s="113"/>
      <c r="K31" s="267"/>
      <c r="L31" s="267"/>
      <c r="M31" s="267"/>
      <c r="N31" s="267"/>
      <c r="O31" s="267"/>
      <c r="P31" s="267"/>
    </row>
    <row r="32" spans="1:16" s="91" customFormat="1" ht="19.149999999999999" hidden="1" customHeight="1" x14ac:dyDescent="0.25">
      <c r="A32" s="263"/>
      <c r="B32" s="264"/>
      <c r="C32" s="101"/>
      <c r="D32" s="105"/>
      <c r="E32" s="106"/>
      <c r="F32" s="106"/>
      <c r="G32" s="256" t="s">
        <v>16</v>
      </c>
      <c r="H32" s="257"/>
      <c r="I32" s="94" t="s">
        <v>16</v>
      </c>
      <c r="J32" s="113"/>
      <c r="K32" s="265"/>
      <c r="L32" s="266"/>
      <c r="M32" s="265"/>
      <c r="N32" s="266"/>
      <c r="O32" s="265"/>
      <c r="P32" s="266"/>
    </row>
    <row r="33" spans="1:16" s="91" customFormat="1" ht="19.149999999999999" hidden="1" customHeight="1" x14ac:dyDescent="0.25">
      <c r="A33" s="263"/>
      <c r="B33" s="264"/>
      <c r="C33" s="101"/>
      <c r="D33" s="105"/>
      <c r="E33" s="106"/>
      <c r="F33" s="106"/>
      <c r="G33" s="256" t="s">
        <v>16</v>
      </c>
      <c r="H33" s="257"/>
      <c r="I33" s="94" t="s">
        <v>16</v>
      </c>
      <c r="J33" s="113"/>
      <c r="K33" s="265"/>
      <c r="L33" s="266"/>
      <c r="M33" s="265"/>
      <c r="N33" s="266"/>
      <c r="O33" s="265"/>
      <c r="P33" s="266"/>
    </row>
    <row r="34" spans="1:16" s="91" customFormat="1" ht="43.5" hidden="1" customHeight="1" x14ac:dyDescent="0.25">
      <c r="A34" s="254" t="s">
        <v>31</v>
      </c>
      <c r="B34" s="255"/>
      <c r="C34" s="114">
        <v>100</v>
      </c>
      <c r="D34" s="101" t="s">
        <v>32</v>
      </c>
      <c r="E34" s="106"/>
      <c r="F34" s="106"/>
      <c r="G34" s="256" t="s">
        <v>16</v>
      </c>
      <c r="H34" s="257"/>
      <c r="I34" s="94" t="s">
        <v>16</v>
      </c>
      <c r="J34" s="107">
        <f>J14-(J26+J30)</f>
        <v>161166.29999999999</v>
      </c>
      <c r="K34" s="258">
        <f t="shared" ref="K34:O34" si="19">K14-(K26+K30)</f>
        <v>95900</v>
      </c>
      <c r="L34" s="259"/>
      <c r="M34" s="258">
        <f t="shared" si="19"/>
        <v>123700</v>
      </c>
      <c r="N34" s="259"/>
      <c r="O34" s="258">
        <f t="shared" si="19"/>
        <v>132700</v>
      </c>
      <c r="P34" s="259"/>
    </row>
    <row r="35" spans="1:16" s="91" customFormat="1" ht="20.45" hidden="1" customHeight="1" x14ac:dyDescent="0.25">
      <c r="A35" s="260"/>
      <c r="B35" s="251"/>
      <c r="C35" s="105"/>
      <c r="D35" s="105"/>
      <c r="E35" s="106"/>
      <c r="F35" s="106"/>
      <c r="G35" s="256" t="s">
        <v>16</v>
      </c>
      <c r="H35" s="257"/>
      <c r="I35" s="94" t="s">
        <v>16</v>
      </c>
      <c r="J35" s="106"/>
      <c r="K35" s="261"/>
      <c r="L35" s="262"/>
      <c r="M35" s="261"/>
      <c r="N35" s="262"/>
      <c r="O35" s="261"/>
      <c r="P35" s="262"/>
    </row>
    <row r="36" spans="1:16" s="91" customFormat="1" ht="14.45" hidden="1" customHeight="1" x14ac:dyDescent="0.25">
      <c r="A36" s="92"/>
      <c r="B36" s="92"/>
      <c r="C36" s="92"/>
      <c r="D36" s="92"/>
    </row>
    <row r="37" spans="1:16" s="91" customFormat="1" ht="14.45" hidden="1" customHeight="1" x14ac:dyDescent="0.25">
      <c r="A37" s="249" t="s">
        <v>232</v>
      </c>
      <c r="B37" s="250"/>
      <c r="C37" s="250"/>
      <c r="D37" s="250"/>
      <c r="E37" s="250"/>
      <c r="F37" s="250"/>
      <c r="G37" s="250"/>
      <c r="H37" s="250"/>
      <c r="I37" s="250"/>
      <c r="J37" s="250"/>
      <c r="K37" s="250"/>
      <c r="L37" s="250"/>
      <c r="M37" s="250"/>
      <c r="N37" s="250"/>
      <c r="O37" s="250"/>
      <c r="P37" s="251"/>
    </row>
    <row r="38" spans="1:16" s="91" customFormat="1" ht="25.15" hidden="1" customHeight="1" x14ac:dyDescent="0.25">
      <c r="A38" s="245" t="s">
        <v>8</v>
      </c>
      <c r="B38" s="245"/>
      <c r="C38" s="245"/>
      <c r="D38" s="246" t="s">
        <v>2</v>
      </c>
      <c r="E38" s="246"/>
      <c r="F38" s="246"/>
      <c r="G38" s="246" t="s">
        <v>33</v>
      </c>
      <c r="H38" s="246"/>
      <c r="I38" s="246"/>
      <c r="J38" s="246"/>
      <c r="K38" s="246" t="s">
        <v>34</v>
      </c>
      <c r="L38" s="246"/>
      <c r="M38" s="246"/>
      <c r="N38" s="246" t="s">
        <v>35</v>
      </c>
      <c r="O38" s="246"/>
      <c r="P38" s="246"/>
    </row>
    <row r="39" spans="1:16" s="91" customFormat="1" ht="64.150000000000006" hidden="1" customHeight="1" x14ac:dyDescent="0.25">
      <c r="A39" s="245"/>
      <c r="B39" s="245"/>
      <c r="C39" s="245"/>
      <c r="D39" s="104" t="s">
        <v>9</v>
      </c>
      <c r="E39" s="252" t="s">
        <v>36</v>
      </c>
      <c r="F39" s="252"/>
      <c r="G39" s="253" t="s">
        <v>37</v>
      </c>
      <c r="H39" s="253"/>
      <c r="I39" s="116" t="s">
        <v>38</v>
      </c>
      <c r="J39" s="116" t="s">
        <v>39</v>
      </c>
      <c r="K39" s="116" t="s">
        <v>37</v>
      </c>
      <c r="L39" s="116" t="s">
        <v>38</v>
      </c>
      <c r="M39" s="116" t="s">
        <v>39</v>
      </c>
      <c r="N39" s="116" t="s">
        <v>37</v>
      </c>
      <c r="O39" s="116" t="s">
        <v>38</v>
      </c>
      <c r="P39" s="116" t="s">
        <v>39</v>
      </c>
    </row>
    <row r="40" spans="1:16" s="91" customFormat="1" ht="20.45" hidden="1" customHeight="1" x14ac:dyDescent="0.25">
      <c r="A40" s="245" t="s">
        <v>40</v>
      </c>
      <c r="B40" s="245"/>
      <c r="C40" s="245"/>
      <c r="D40" s="105"/>
      <c r="E40" s="246"/>
      <c r="F40" s="246"/>
      <c r="G40" s="246"/>
      <c r="H40" s="246"/>
      <c r="I40" s="94"/>
      <c r="J40" s="94"/>
      <c r="K40" s="94"/>
      <c r="L40" s="94"/>
      <c r="M40" s="94"/>
      <c r="N40" s="94"/>
      <c r="O40" s="94"/>
      <c r="P40" s="94"/>
    </row>
    <row r="41" spans="1:16" s="120" customFormat="1" ht="20.45" hidden="1" customHeight="1" x14ac:dyDescent="0.25">
      <c r="A41" s="242" t="s">
        <v>41</v>
      </c>
      <c r="B41" s="242"/>
      <c r="C41" s="242"/>
      <c r="D41" s="117" t="s">
        <v>17</v>
      </c>
      <c r="E41" s="247" t="s">
        <v>42</v>
      </c>
      <c r="F41" s="248"/>
      <c r="G41" s="244">
        <f>G45+G46</f>
        <v>0</v>
      </c>
      <c r="H41" s="244"/>
      <c r="I41" s="118">
        <f>J41-G41</f>
        <v>95900</v>
      </c>
      <c r="J41" s="118">
        <f>K25</f>
        <v>95900</v>
      </c>
      <c r="K41" s="119">
        <f>K45+K46</f>
        <v>0</v>
      </c>
      <c r="L41" s="118">
        <f>M41-K41</f>
        <v>123700</v>
      </c>
      <c r="M41" s="118">
        <f>M25</f>
        <v>123700</v>
      </c>
      <c r="N41" s="119"/>
      <c r="O41" s="118"/>
      <c r="P41" s="118">
        <f>O25</f>
        <v>132700</v>
      </c>
    </row>
    <row r="42" spans="1:16" s="120" customFormat="1" ht="20.45" hidden="1" customHeight="1" x14ac:dyDescent="0.25">
      <c r="A42" s="242" t="s">
        <v>43</v>
      </c>
      <c r="B42" s="242"/>
      <c r="C42" s="242"/>
      <c r="D42" s="117" t="s">
        <v>17</v>
      </c>
      <c r="E42" s="247" t="s">
        <v>44</v>
      </c>
      <c r="F42" s="248"/>
      <c r="G42" s="244"/>
      <c r="H42" s="244"/>
      <c r="I42" s="118">
        <f t="shared" ref="I42:I47" si="20">G42-J42</f>
        <v>0</v>
      </c>
      <c r="J42" s="119"/>
      <c r="K42" s="119"/>
      <c r="L42" s="118">
        <f t="shared" ref="L42:L45" si="21">M42-K42</f>
        <v>0</v>
      </c>
      <c r="M42" s="119"/>
      <c r="N42" s="119"/>
      <c r="O42" s="118">
        <f t="shared" ref="O42:O45" si="22">P42-N42</f>
        <v>0</v>
      </c>
      <c r="P42" s="119"/>
    </row>
    <row r="43" spans="1:16" s="91" customFormat="1" ht="20.45" hidden="1" customHeight="1" x14ac:dyDescent="0.25">
      <c r="A43" s="245"/>
      <c r="B43" s="245"/>
      <c r="C43" s="245"/>
      <c r="D43" s="105"/>
      <c r="E43" s="246"/>
      <c r="F43" s="246"/>
      <c r="G43" s="244"/>
      <c r="H43" s="244"/>
      <c r="I43" s="118">
        <f t="shared" si="20"/>
        <v>0</v>
      </c>
      <c r="J43" s="119"/>
      <c r="K43" s="119"/>
      <c r="L43" s="118">
        <f t="shared" si="21"/>
        <v>0</v>
      </c>
      <c r="M43" s="119"/>
      <c r="N43" s="119"/>
      <c r="O43" s="118">
        <f t="shared" si="22"/>
        <v>0</v>
      </c>
      <c r="P43" s="119"/>
    </row>
    <row r="44" spans="1:16" s="91" customFormat="1" ht="20.45" hidden="1" customHeight="1" x14ac:dyDescent="0.25">
      <c r="A44" s="245" t="s">
        <v>40</v>
      </c>
      <c r="B44" s="245"/>
      <c r="C44" s="245"/>
      <c r="D44" s="105"/>
      <c r="E44" s="246"/>
      <c r="F44" s="246"/>
      <c r="G44" s="244">
        <f>G46+G45</f>
        <v>0</v>
      </c>
      <c r="H44" s="244"/>
      <c r="I44" s="118">
        <f>J44-G44</f>
        <v>95900</v>
      </c>
      <c r="J44" s="118">
        <f>J45+J46</f>
        <v>95900</v>
      </c>
      <c r="K44" s="119">
        <f>K45+K46</f>
        <v>0</v>
      </c>
      <c r="L44" s="118">
        <f t="shared" si="21"/>
        <v>123700</v>
      </c>
      <c r="M44" s="118">
        <f>M45+M46</f>
        <v>123700</v>
      </c>
      <c r="N44" s="119">
        <f>N45+N46</f>
        <v>0</v>
      </c>
      <c r="O44" s="118">
        <f t="shared" si="22"/>
        <v>132700</v>
      </c>
      <c r="P44" s="118">
        <f>P45+P46</f>
        <v>132700</v>
      </c>
    </row>
    <row r="45" spans="1:16" s="120" customFormat="1" ht="20.45" hidden="1" customHeight="1" x14ac:dyDescent="0.25">
      <c r="A45" s="242" t="s">
        <v>45</v>
      </c>
      <c r="B45" s="242"/>
      <c r="C45" s="242"/>
      <c r="D45" s="121"/>
      <c r="E45" s="243">
        <v>2</v>
      </c>
      <c r="F45" s="243"/>
      <c r="G45" s="244"/>
      <c r="H45" s="244"/>
      <c r="I45" s="118">
        <f>J45-G45</f>
        <v>0</v>
      </c>
      <c r="J45" s="118">
        <f>K26</f>
        <v>0</v>
      </c>
      <c r="K45" s="119"/>
      <c r="L45" s="118">
        <f t="shared" si="21"/>
        <v>0</v>
      </c>
      <c r="M45" s="118">
        <f>M26</f>
        <v>0</v>
      </c>
      <c r="N45" s="119"/>
      <c r="O45" s="118">
        <f t="shared" si="22"/>
        <v>0</v>
      </c>
      <c r="P45" s="118">
        <f>O26</f>
        <v>0</v>
      </c>
    </row>
    <row r="46" spans="1:16" s="120" customFormat="1" ht="20.45" hidden="1" customHeight="1" x14ac:dyDescent="0.25">
      <c r="A46" s="242" t="s">
        <v>46</v>
      </c>
      <c r="B46" s="242"/>
      <c r="C46" s="242"/>
      <c r="D46" s="121"/>
      <c r="E46" s="243">
        <v>1</v>
      </c>
      <c r="F46" s="243"/>
      <c r="G46" s="244"/>
      <c r="H46" s="244"/>
      <c r="I46" s="118">
        <f t="shared" si="20"/>
        <v>-95900</v>
      </c>
      <c r="J46" s="118">
        <f>K34</f>
        <v>95900</v>
      </c>
      <c r="K46" s="119"/>
      <c r="L46" s="118">
        <f t="shared" ref="L46" si="23">K46-M46</f>
        <v>-123700</v>
      </c>
      <c r="M46" s="118">
        <f>M34</f>
        <v>123700</v>
      </c>
      <c r="N46" s="119"/>
      <c r="O46" s="118">
        <f t="shared" ref="O46" si="24">N46-P46</f>
        <v>-132700</v>
      </c>
      <c r="P46" s="118">
        <f>O34</f>
        <v>132700</v>
      </c>
    </row>
    <row r="47" spans="1:16" s="91" customFormat="1" ht="20.45" hidden="1" customHeight="1" x14ac:dyDescent="0.25">
      <c r="A47" s="245"/>
      <c r="B47" s="245"/>
      <c r="C47" s="245"/>
      <c r="D47" s="105"/>
      <c r="E47" s="246"/>
      <c r="F47" s="246"/>
      <c r="G47" s="246"/>
      <c r="H47" s="246"/>
      <c r="I47" s="118">
        <f t="shared" si="20"/>
        <v>0</v>
      </c>
      <c r="J47" s="94"/>
      <c r="K47" s="94"/>
      <c r="L47" s="94"/>
      <c r="M47" s="94"/>
      <c r="N47" s="94"/>
      <c r="O47" s="94"/>
      <c r="P47" s="94"/>
    </row>
    <row r="48" spans="1:16" s="91" customFormat="1" ht="19.149999999999999" hidden="1" customHeight="1" x14ac:dyDescent="0.25">
      <c r="A48" s="92"/>
      <c r="B48" s="92"/>
      <c r="C48" s="92"/>
      <c r="D48" s="92"/>
    </row>
    <row r="49" spans="1:16" hidden="1" x14ac:dyDescent="0.25">
      <c r="A49" s="163" t="s">
        <v>47</v>
      </c>
      <c r="B49" s="163"/>
      <c r="C49" s="163"/>
      <c r="D49" s="163"/>
      <c r="E49" s="163"/>
      <c r="F49" s="163"/>
      <c r="G49" s="163"/>
      <c r="H49" s="163"/>
      <c r="I49" s="163"/>
      <c r="J49" s="163"/>
      <c r="K49" s="163"/>
      <c r="L49" s="163"/>
      <c r="M49" s="163"/>
      <c r="N49" s="163"/>
      <c r="O49" s="163"/>
      <c r="P49" s="163"/>
    </row>
    <row r="50" spans="1:16" hidden="1" x14ac:dyDescent="0.25">
      <c r="A50" s="214" t="s">
        <v>8</v>
      </c>
      <c r="B50" s="214"/>
      <c r="C50" s="164" t="s">
        <v>2</v>
      </c>
      <c r="D50" s="164"/>
      <c r="E50" s="164"/>
      <c r="F50" s="164"/>
      <c r="G50" s="164"/>
      <c r="H50" s="164"/>
      <c r="I50" s="216" t="s">
        <v>48</v>
      </c>
      <c r="J50" s="237"/>
      <c r="K50" s="8">
        <v>2013</v>
      </c>
      <c r="L50" s="8">
        <v>2014</v>
      </c>
      <c r="M50" s="8">
        <v>2015</v>
      </c>
      <c r="N50" s="8">
        <v>2016</v>
      </c>
      <c r="O50" s="8">
        <v>2017</v>
      </c>
      <c r="P50" s="8">
        <v>2018</v>
      </c>
    </row>
    <row r="51" spans="1:16" ht="51.6" hidden="1" customHeight="1" x14ac:dyDescent="0.25">
      <c r="A51" s="214"/>
      <c r="B51" s="214"/>
      <c r="C51" s="24" t="s">
        <v>49</v>
      </c>
      <c r="D51" s="24" t="s">
        <v>50</v>
      </c>
      <c r="E51" s="13" t="s">
        <v>51</v>
      </c>
      <c r="F51" s="13" t="s">
        <v>52</v>
      </c>
      <c r="G51" s="13" t="s">
        <v>53</v>
      </c>
      <c r="H51" s="13" t="s">
        <v>54</v>
      </c>
      <c r="I51" s="238"/>
      <c r="J51" s="239"/>
      <c r="K51" s="14" t="s">
        <v>11</v>
      </c>
      <c r="L51" s="14" t="s">
        <v>11</v>
      </c>
      <c r="M51" s="14" t="s">
        <v>12</v>
      </c>
      <c r="N51" s="14" t="s">
        <v>13</v>
      </c>
      <c r="O51" s="14" t="s">
        <v>14</v>
      </c>
      <c r="P51" s="14" t="s">
        <v>14</v>
      </c>
    </row>
    <row r="52" spans="1:16" hidden="1" x14ac:dyDescent="0.25">
      <c r="A52" s="210" t="s">
        <v>40</v>
      </c>
      <c r="B52" s="212"/>
      <c r="C52" s="16"/>
      <c r="D52" s="16"/>
      <c r="E52" s="17"/>
      <c r="F52" s="17"/>
      <c r="G52" s="17"/>
      <c r="H52" s="17"/>
      <c r="I52" s="240"/>
      <c r="J52" s="241"/>
      <c r="K52" s="10" t="s">
        <v>16</v>
      </c>
      <c r="L52" s="10" t="s">
        <v>16</v>
      </c>
      <c r="M52" s="18">
        <f>M53+M54+M55+M56</f>
        <v>0</v>
      </c>
      <c r="N52" s="18">
        <f>N53+N54+N55+N56</f>
        <v>0</v>
      </c>
      <c r="O52" s="18">
        <f t="shared" ref="O52:P52" si="25">O53+O54+O55+O56</f>
        <v>0</v>
      </c>
      <c r="P52" s="18">
        <f t="shared" si="25"/>
        <v>0</v>
      </c>
    </row>
    <row r="53" spans="1:16" ht="31.5" hidden="1" customHeight="1" x14ac:dyDescent="0.25">
      <c r="A53" s="232" t="s">
        <v>28</v>
      </c>
      <c r="B53" s="233"/>
      <c r="C53" s="19">
        <v>297</v>
      </c>
      <c r="D53" s="19">
        <v>1</v>
      </c>
      <c r="E53" s="19" t="s">
        <v>32</v>
      </c>
      <c r="F53" s="20"/>
      <c r="G53" s="20"/>
      <c r="H53" s="19">
        <v>142310</v>
      </c>
      <c r="I53" s="21"/>
      <c r="J53" s="22"/>
      <c r="K53" s="10" t="s">
        <v>16</v>
      </c>
      <c r="L53" s="10" t="s">
        <v>16</v>
      </c>
      <c r="M53" s="23"/>
      <c r="N53" s="23"/>
      <c r="O53" s="23"/>
      <c r="P53" s="23"/>
    </row>
    <row r="54" spans="1:16" ht="30.75" hidden="1" customHeight="1" x14ac:dyDescent="0.25">
      <c r="A54" s="232" t="s">
        <v>29</v>
      </c>
      <c r="B54" s="233"/>
      <c r="C54" s="19">
        <v>297</v>
      </c>
      <c r="D54" s="19">
        <v>1</v>
      </c>
      <c r="E54" s="19" t="s">
        <v>32</v>
      </c>
      <c r="F54" s="20"/>
      <c r="G54" s="20"/>
      <c r="H54" s="19">
        <v>142320</v>
      </c>
      <c r="I54" s="21"/>
      <c r="J54" s="22"/>
      <c r="K54" s="10" t="s">
        <v>16</v>
      </c>
      <c r="L54" s="10" t="s">
        <v>16</v>
      </c>
      <c r="M54" s="23"/>
      <c r="N54" s="23"/>
      <c r="O54" s="23"/>
      <c r="P54" s="23"/>
    </row>
    <row r="55" spans="1:16" ht="30.75" hidden="1" customHeight="1" x14ac:dyDescent="0.25">
      <c r="A55" s="232" t="s">
        <v>28</v>
      </c>
      <c r="B55" s="233"/>
      <c r="C55" s="19">
        <v>297</v>
      </c>
      <c r="D55" s="19">
        <v>1</v>
      </c>
      <c r="E55" s="19" t="s">
        <v>32</v>
      </c>
      <c r="F55" s="20"/>
      <c r="G55" s="20"/>
      <c r="H55" s="19">
        <v>142310</v>
      </c>
      <c r="I55" s="21"/>
      <c r="J55" s="22"/>
      <c r="K55" s="10" t="s">
        <v>16</v>
      </c>
      <c r="L55" s="10" t="s">
        <v>16</v>
      </c>
      <c r="M55" s="23"/>
      <c r="N55" s="23"/>
      <c r="O55" s="23"/>
      <c r="P55" s="23"/>
    </row>
    <row r="56" spans="1:16" ht="23.45" hidden="1" customHeight="1" x14ac:dyDescent="0.25">
      <c r="A56" s="303" t="s">
        <v>29</v>
      </c>
      <c r="B56" s="304"/>
      <c r="C56" s="19">
        <v>297</v>
      </c>
      <c r="D56" s="19">
        <v>1</v>
      </c>
      <c r="E56" s="19" t="s">
        <v>32</v>
      </c>
      <c r="F56" s="20"/>
      <c r="G56" s="20"/>
      <c r="H56" s="19">
        <v>142320</v>
      </c>
      <c r="I56" s="21"/>
      <c r="J56" s="22"/>
      <c r="K56" s="10" t="s">
        <v>16</v>
      </c>
      <c r="L56" s="10" t="s">
        <v>16</v>
      </c>
      <c r="M56" s="23"/>
      <c r="N56" s="23"/>
      <c r="O56" s="23"/>
      <c r="P56" s="23"/>
    </row>
    <row r="57" spans="1:16" x14ac:dyDescent="0.25">
      <c r="A57" s="234"/>
      <c r="B57" s="234"/>
    </row>
    <row r="58" spans="1:16" x14ac:dyDescent="0.25">
      <c r="A58" s="163" t="s">
        <v>56</v>
      </c>
      <c r="B58" s="163"/>
      <c r="C58" s="163"/>
      <c r="D58" s="163"/>
      <c r="E58" s="163"/>
      <c r="F58" s="163"/>
      <c r="G58" s="163"/>
      <c r="H58" s="163"/>
      <c r="I58" s="163"/>
      <c r="J58" s="163"/>
      <c r="K58" s="163"/>
      <c r="L58" s="163"/>
      <c r="M58" s="163"/>
      <c r="N58" s="163"/>
      <c r="O58" s="163"/>
      <c r="P58" s="163"/>
    </row>
    <row r="59" spans="1:16" ht="21.6" customHeight="1" x14ac:dyDescent="0.25">
      <c r="A59" s="228"/>
      <c r="B59" s="230"/>
      <c r="C59" s="228"/>
      <c r="D59" s="229"/>
      <c r="E59" s="229"/>
      <c r="F59" s="229"/>
      <c r="G59" s="229"/>
      <c r="H59" s="229"/>
      <c r="I59" s="229"/>
      <c r="J59" s="229"/>
      <c r="K59" s="229"/>
      <c r="L59" s="229"/>
      <c r="M59" s="229"/>
      <c r="N59" s="230"/>
      <c r="O59" s="206" t="s">
        <v>2</v>
      </c>
      <c r="P59" s="206"/>
    </row>
    <row r="60" spans="1:16" ht="21.6" customHeight="1" x14ac:dyDescent="0.25">
      <c r="A60" s="214" t="s">
        <v>57</v>
      </c>
      <c r="B60" s="214"/>
      <c r="C60" s="228" t="s">
        <v>257</v>
      </c>
      <c r="D60" s="229"/>
      <c r="E60" s="229"/>
      <c r="F60" s="229"/>
      <c r="G60" s="229"/>
      <c r="H60" s="229"/>
      <c r="I60" s="229"/>
      <c r="J60" s="229"/>
      <c r="K60" s="229"/>
      <c r="L60" s="229"/>
      <c r="M60" s="229"/>
      <c r="N60" s="230"/>
      <c r="O60" s="231" t="s">
        <v>256</v>
      </c>
      <c r="P60" s="231"/>
    </row>
    <row r="61" spans="1:16" ht="21.6" customHeight="1" x14ac:dyDescent="0.25">
      <c r="A61" s="214" t="s">
        <v>58</v>
      </c>
      <c r="B61" s="214"/>
      <c r="C61" s="228" t="s">
        <v>235</v>
      </c>
      <c r="D61" s="229"/>
      <c r="E61" s="229"/>
      <c r="F61" s="229"/>
      <c r="G61" s="229"/>
      <c r="H61" s="229"/>
      <c r="I61" s="229"/>
      <c r="J61" s="229"/>
      <c r="K61" s="229"/>
      <c r="L61" s="229"/>
      <c r="M61" s="229"/>
      <c r="N61" s="230"/>
      <c r="O61" s="206">
        <v>80</v>
      </c>
      <c r="P61" s="206"/>
    </row>
    <row r="62" spans="1:16" ht="21.6" customHeight="1" x14ac:dyDescent="0.25">
      <c r="A62" s="214" t="s">
        <v>59</v>
      </c>
      <c r="B62" s="214"/>
      <c r="C62" s="228" t="s">
        <v>358</v>
      </c>
      <c r="D62" s="229"/>
      <c r="E62" s="229"/>
      <c r="F62" s="229"/>
      <c r="G62" s="229"/>
      <c r="H62" s="229"/>
      <c r="I62" s="229"/>
      <c r="J62" s="229"/>
      <c r="K62" s="229"/>
      <c r="L62" s="229"/>
      <c r="M62" s="229"/>
      <c r="N62" s="230"/>
      <c r="O62" s="231" t="s">
        <v>357</v>
      </c>
      <c r="P62" s="231"/>
    </row>
    <row r="64" spans="1:16" ht="27" customHeight="1" x14ac:dyDescent="0.25">
      <c r="A64" s="221" t="s">
        <v>60</v>
      </c>
      <c r="B64" s="221"/>
      <c r="C64" s="221"/>
      <c r="D64" s="221"/>
      <c r="E64" s="221"/>
      <c r="F64" s="221"/>
      <c r="G64" s="221"/>
      <c r="H64" s="221"/>
      <c r="I64" s="221"/>
      <c r="J64" s="221"/>
      <c r="K64" s="221"/>
      <c r="L64" s="221"/>
      <c r="M64" s="221"/>
      <c r="N64" s="221"/>
      <c r="O64" s="221"/>
      <c r="P64" s="221"/>
    </row>
    <row r="65" spans="1:16" ht="33" customHeight="1" x14ac:dyDescent="0.25">
      <c r="A65" s="222" t="s">
        <v>61</v>
      </c>
      <c r="B65" s="223"/>
      <c r="C65" s="224"/>
      <c r="D65" s="207" t="s">
        <v>359</v>
      </c>
      <c r="E65" s="208"/>
      <c r="F65" s="208"/>
      <c r="G65" s="208"/>
      <c r="H65" s="208"/>
      <c r="I65" s="208"/>
      <c r="J65" s="208"/>
      <c r="K65" s="208"/>
      <c r="L65" s="208"/>
      <c r="M65" s="208"/>
      <c r="N65" s="208"/>
      <c r="O65" s="208"/>
      <c r="P65" s="209"/>
    </row>
    <row r="66" spans="1:16" ht="30.75" customHeight="1" x14ac:dyDescent="0.25">
      <c r="A66" s="225" t="s">
        <v>62</v>
      </c>
      <c r="B66" s="226"/>
      <c r="C66" s="227"/>
      <c r="D66" s="207" t="s">
        <v>360</v>
      </c>
      <c r="E66" s="208"/>
      <c r="F66" s="208"/>
      <c r="G66" s="208"/>
      <c r="H66" s="208"/>
      <c r="I66" s="208"/>
      <c r="J66" s="208"/>
      <c r="K66" s="208"/>
      <c r="L66" s="208"/>
      <c r="M66" s="208"/>
      <c r="N66" s="208"/>
      <c r="O66" s="208"/>
      <c r="P66" s="209"/>
    </row>
    <row r="67" spans="1:16" ht="36.75" customHeight="1" x14ac:dyDescent="0.25">
      <c r="A67" s="222" t="s">
        <v>63</v>
      </c>
      <c r="B67" s="223"/>
      <c r="C67" s="224"/>
      <c r="D67" s="207" t="s">
        <v>361</v>
      </c>
      <c r="E67" s="208"/>
      <c r="F67" s="208"/>
      <c r="G67" s="208"/>
      <c r="H67" s="208"/>
      <c r="I67" s="208"/>
      <c r="J67" s="208"/>
      <c r="K67" s="208"/>
      <c r="L67" s="208"/>
      <c r="M67" s="208"/>
      <c r="N67" s="208"/>
      <c r="O67" s="208"/>
      <c r="P67" s="209"/>
    </row>
    <row r="69" spans="1:16" x14ac:dyDescent="0.25">
      <c r="A69" s="163" t="s">
        <v>64</v>
      </c>
      <c r="B69" s="163"/>
      <c r="C69" s="163"/>
      <c r="D69" s="163"/>
      <c r="E69" s="163"/>
      <c r="F69" s="163"/>
      <c r="G69" s="163"/>
      <c r="H69" s="163"/>
      <c r="I69" s="163"/>
      <c r="J69" s="163"/>
      <c r="K69" s="163"/>
      <c r="L69" s="163"/>
      <c r="M69" s="163"/>
      <c r="N69" s="163"/>
      <c r="O69" s="163"/>
      <c r="P69" s="163"/>
    </row>
    <row r="70" spans="1:16" ht="24" customHeight="1" x14ac:dyDescent="0.25">
      <c r="A70" s="214" t="s">
        <v>65</v>
      </c>
      <c r="B70" s="214" t="s">
        <v>2</v>
      </c>
      <c r="C70" s="216" t="s">
        <v>8</v>
      </c>
      <c r="D70" s="217"/>
      <c r="E70" s="217"/>
      <c r="F70" s="217"/>
      <c r="G70" s="217"/>
      <c r="H70" s="217"/>
      <c r="I70" s="217"/>
      <c r="J70" s="220" t="s">
        <v>66</v>
      </c>
      <c r="K70" s="25">
        <v>2013</v>
      </c>
      <c r="L70" s="25">
        <v>2014</v>
      </c>
      <c r="M70" s="25">
        <v>2015</v>
      </c>
      <c r="N70" s="25">
        <v>2016</v>
      </c>
      <c r="O70" s="25">
        <v>2017</v>
      </c>
      <c r="P70" s="25">
        <v>2018</v>
      </c>
    </row>
    <row r="71" spans="1:16" ht="55.15" customHeight="1" x14ac:dyDescent="0.25">
      <c r="A71" s="214"/>
      <c r="B71" s="214"/>
      <c r="C71" s="218"/>
      <c r="D71" s="219"/>
      <c r="E71" s="219"/>
      <c r="F71" s="219"/>
      <c r="G71" s="219"/>
      <c r="H71" s="219"/>
      <c r="I71" s="219"/>
      <c r="J71" s="220"/>
      <c r="K71" s="26" t="s">
        <v>11</v>
      </c>
      <c r="L71" s="26" t="s">
        <v>11</v>
      </c>
      <c r="M71" s="26" t="s">
        <v>12</v>
      </c>
      <c r="N71" s="27" t="s">
        <v>13</v>
      </c>
      <c r="O71" s="26" t="s">
        <v>14</v>
      </c>
      <c r="P71" s="26" t="s">
        <v>14</v>
      </c>
    </row>
    <row r="72" spans="1:16" ht="30.75" customHeight="1" x14ac:dyDescent="0.25">
      <c r="A72" s="139" t="s">
        <v>67</v>
      </c>
      <c r="B72" s="28" t="s">
        <v>68</v>
      </c>
      <c r="C72" s="207" t="s">
        <v>365</v>
      </c>
      <c r="D72" s="208"/>
      <c r="E72" s="208"/>
      <c r="F72" s="208"/>
      <c r="G72" s="208"/>
      <c r="H72" s="208"/>
      <c r="I72" s="209"/>
      <c r="J72" s="11" t="s">
        <v>69</v>
      </c>
      <c r="K72" s="8" t="s">
        <v>16</v>
      </c>
      <c r="L72" s="8" t="s">
        <v>16</v>
      </c>
      <c r="M72" s="125">
        <v>23</v>
      </c>
      <c r="N72" s="126">
        <v>17</v>
      </c>
      <c r="O72" s="126">
        <v>18</v>
      </c>
      <c r="P72" s="126">
        <v>19</v>
      </c>
    </row>
    <row r="73" spans="1:16" ht="31.5" customHeight="1" x14ac:dyDescent="0.25">
      <c r="A73" s="213" t="s">
        <v>71</v>
      </c>
      <c r="B73" s="123" t="s">
        <v>72</v>
      </c>
      <c r="C73" s="207" t="s">
        <v>364</v>
      </c>
      <c r="D73" s="208"/>
      <c r="E73" s="208"/>
      <c r="F73" s="208"/>
      <c r="G73" s="208"/>
      <c r="H73" s="208"/>
      <c r="I73" s="209"/>
      <c r="J73" s="29" t="s">
        <v>73</v>
      </c>
      <c r="K73" s="8" t="s">
        <v>16</v>
      </c>
      <c r="L73" s="8" t="s">
        <v>16</v>
      </c>
      <c r="M73" s="132">
        <v>64</v>
      </c>
      <c r="N73" s="132">
        <v>80</v>
      </c>
      <c r="O73" s="132">
        <v>90</v>
      </c>
      <c r="P73" s="132">
        <v>80</v>
      </c>
    </row>
    <row r="74" spans="1:16" ht="31.5" customHeight="1" x14ac:dyDescent="0.25">
      <c r="A74" s="213"/>
      <c r="B74" s="29" t="s">
        <v>241</v>
      </c>
      <c r="C74" s="207" t="s">
        <v>362</v>
      </c>
      <c r="D74" s="208"/>
      <c r="E74" s="208"/>
      <c r="F74" s="208"/>
      <c r="G74" s="208"/>
      <c r="H74" s="208"/>
      <c r="I74" s="209"/>
      <c r="J74" s="29" t="s">
        <v>73</v>
      </c>
      <c r="K74" s="8" t="s">
        <v>16</v>
      </c>
      <c r="L74" s="8" t="s">
        <v>16</v>
      </c>
      <c r="M74" s="132">
        <v>4</v>
      </c>
      <c r="N74" s="132">
        <v>2</v>
      </c>
      <c r="O74" s="132">
        <v>2</v>
      </c>
      <c r="P74" s="132">
        <v>2</v>
      </c>
    </row>
    <row r="75" spans="1:16" ht="31.5" customHeight="1" x14ac:dyDescent="0.25">
      <c r="A75" s="213"/>
      <c r="B75" s="29" t="s">
        <v>75</v>
      </c>
      <c r="C75" s="207" t="s">
        <v>363</v>
      </c>
      <c r="D75" s="208"/>
      <c r="E75" s="208"/>
      <c r="F75" s="208"/>
      <c r="G75" s="208"/>
      <c r="H75" s="208"/>
      <c r="I75" s="209"/>
      <c r="J75" s="29" t="s">
        <v>73</v>
      </c>
      <c r="K75" s="8" t="s">
        <v>16</v>
      </c>
      <c r="L75" s="8" t="s">
        <v>16</v>
      </c>
      <c r="M75" s="132">
        <v>43</v>
      </c>
      <c r="N75" s="132">
        <v>55</v>
      </c>
      <c r="O75" s="132">
        <v>70</v>
      </c>
      <c r="P75" s="132">
        <v>50</v>
      </c>
    </row>
    <row r="76" spans="1:16" ht="31.5" customHeight="1" x14ac:dyDescent="0.25">
      <c r="A76" s="213"/>
      <c r="B76" s="29" t="s">
        <v>74</v>
      </c>
      <c r="C76" s="207" t="s">
        <v>366</v>
      </c>
      <c r="D76" s="208"/>
      <c r="E76" s="208"/>
      <c r="F76" s="208"/>
      <c r="G76" s="208"/>
      <c r="H76" s="208"/>
      <c r="I76" s="209"/>
      <c r="J76" s="29" t="s">
        <v>367</v>
      </c>
      <c r="K76" s="8" t="s">
        <v>16</v>
      </c>
      <c r="L76" s="8" t="s">
        <v>16</v>
      </c>
      <c r="M76" s="127">
        <v>161166.29999999999</v>
      </c>
      <c r="N76" s="127">
        <v>95900</v>
      </c>
      <c r="O76" s="127">
        <v>123700</v>
      </c>
      <c r="P76" s="127">
        <v>132700</v>
      </c>
    </row>
    <row r="77" spans="1:16" ht="44.25" customHeight="1" x14ac:dyDescent="0.25">
      <c r="A77" s="122" t="s">
        <v>76</v>
      </c>
      <c r="B77" s="29" t="s">
        <v>77</v>
      </c>
      <c r="C77" s="207" t="s">
        <v>368</v>
      </c>
      <c r="D77" s="208"/>
      <c r="E77" s="208"/>
      <c r="F77" s="208"/>
      <c r="G77" s="208"/>
      <c r="H77" s="208"/>
      <c r="I77" s="209"/>
      <c r="J77" s="29" t="s">
        <v>69</v>
      </c>
      <c r="K77" s="8" t="s">
        <v>16</v>
      </c>
      <c r="L77" s="8" t="s">
        <v>16</v>
      </c>
      <c r="M77" s="126">
        <v>99</v>
      </c>
      <c r="N77" s="126">
        <v>99</v>
      </c>
      <c r="O77" s="126">
        <v>99</v>
      </c>
      <c r="P77" s="126">
        <v>99</v>
      </c>
    </row>
    <row r="78" spans="1:16" ht="19.899999999999999" customHeight="1" x14ac:dyDescent="0.25"/>
    <row r="79" spans="1:16" x14ac:dyDescent="0.25">
      <c r="A79" s="210" t="s">
        <v>80</v>
      </c>
      <c r="B79" s="211"/>
      <c r="C79" s="211"/>
      <c r="D79" s="211"/>
      <c r="E79" s="211"/>
      <c r="F79" s="211"/>
      <c r="G79" s="211"/>
      <c r="H79" s="211"/>
      <c r="I79" s="211"/>
      <c r="J79" s="211"/>
      <c r="K79" s="211"/>
      <c r="L79" s="211"/>
      <c r="M79" s="211"/>
      <c r="N79" s="211"/>
      <c r="O79" s="211"/>
      <c r="P79" s="212"/>
    </row>
    <row r="80" spans="1:16" x14ac:dyDescent="0.25">
      <c r="A80" s="203" t="s">
        <v>8</v>
      </c>
      <c r="B80" s="204"/>
      <c r="C80" s="204"/>
      <c r="D80" s="205"/>
      <c r="E80" s="158" t="s">
        <v>2</v>
      </c>
      <c r="F80" s="160"/>
      <c r="G80" s="164">
        <v>2013</v>
      </c>
      <c r="H80" s="164"/>
      <c r="I80" s="8">
        <v>2014</v>
      </c>
      <c r="J80" s="8">
        <v>2015</v>
      </c>
      <c r="K80" s="206">
        <v>2016</v>
      </c>
      <c r="L80" s="206"/>
      <c r="M80" s="206">
        <v>2017</v>
      </c>
      <c r="N80" s="206"/>
      <c r="O80" s="206">
        <v>2018</v>
      </c>
      <c r="P80" s="206"/>
    </row>
    <row r="81" spans="1:16" ht="31.5" x14ac:dyDescent="0.25">
      <c r="A81" s="154"/>
      <c r="B81" s="155"/>
      <c r="C81" s="155"/>
      <c r="D81" s="156"/>
      <c r="E81" s="8" t="s">
        <v>81</v>
      </c>
      <c r="F81" s="13" t="s">
        <v>82</v>
      </c>
      <c r="G81" s="158" t="s">
        <v>11</v>
      </c>
      <c r="H81" s="160"/>
      <c r="I81" s="8" t="s">
        <v>11</v>
      </c>
      <c r="J81" s="8" t="s">
        <v>12</v>
      </c>
      <c r="K81" s="158" t="s">
        <v>13</v>
      </c>
      <c r="L81" s="160"/>
      <c r="M81" s="158" t="s">
        <v>14</v>
      </c>
      <c r="N81" s="160"/>
      <c r="O81" s="158" t="s">
        <v>14</v>
      </c>
      <c r="P81" s="160"/>
    </row>
    <row r="82" spans="1:16" s="35" customFormat="1" ht="30" customHeight="1" x14ac:dyDescent="0.2">
      <c r="A82" s="292" t="s">
        <v>269</v>
      </c>
      <c r="B82" s="293"/>
      <c r="C82" s="293"/>
      <c r="D82" s="294"/>
      <c r="E82" s="124" t="s">
        <v>270</v>
      </c>
      <c r="F82" s="32"/>
      <c r="G82" s="196" t="s">
        <v>16</v>
      </c>
      <c r="H82" s="196"/>
      <c r="I82" s="33" t="s">
        <v>16</v>
      </c>
      <c r="J82" s="140">
        <f>J83</f>
        <v>161166.29999999999</v>
      </c>
      <c r="K82" s="197">
        <f>K83</f>
        <v>95900</v>
      </c>
      <c r="L82" s="198"/>
      <c r="M82" s="201">
        <f>M83</f>
        <v>123700</v>
      </c>
      <c r="N82" s="202"/>
      <c r="O82" s="201">
        <f>O83</f>
        <v>132700</v>
      </c>
      <c r="P82" s="202"/>
    </row>
    <row r="83" spans="1:16" s="40" customFormat="1" ht="14.25" customHeight="1" x14ac:dyDescent="0.2">
      <c r="A83" s="174" t="s">
        <v>83</v>
      </c>
      <c r="B83" s="175"/>
      <c r="C83" s="175"/>
      <c r="D83" s="176"/>
      <c r="E83" s="36"/>
      <c r="F83" s="37">
        <v>200000</v>
      </c>
      <c r="G83" s="177" t="s">
        <v>16</v>
      </c>
      <c r="H83" s="177"/>
      <c r="I83" s="38" t="s">
        <v>16</v>
      </c>
      <c r="J83" s="141">
        <f>J84+J105+J136+J139+J159+J190</f>
        <v>161166.29999999999</v>
      </c>
      <c r="K83" s="194">
        <f>K84+K105+K136+K139+K159+K190</f>
        <v>95900</v>
      </c>
      <c r="L83" s="195"/>
      <c r="M83" s="194">
        <f t="shared" ref="M83" si="26">M84+M105+M136+M139+M159+M190</f>
        <v>123700</v>
      </c>
      <c r="N83" s="195"/>
      <c r="O83" s="194">
        <f t="shared" ref="O83" si="27">O84+O105+O136+O139+O159+O190</f>
        <v>132700</v>
      </c>
      <c r="P83" s="195"/>
    </row>
    <row r="84" spans="1:16" s="40" customFormat="1" ht="18" hidden="1" customHeight="1" x14ac:dyDescent="0.2">
      <c r="A84" s="174" t="s">
        <v>84</v>
      </c>
      <c r="B84" s="175"/>
      <c r="C84" s="175"/>
      <c r="D84" s="176"/>
      <c r="E84" s="41"/>
      <c r="F84" s="37">
        <v>210000</v>
      </c>
      <c r="G84" s="177" t="s">
        <v>16</v>
      </c>
      <c r="H84" s="177"/>
      <c r="I84" s="38" t="s">
        <v>16</v>
      </c>
      <c r="J84" s="141">
        <f>J85+J101</f>
        <v>0</v>
      </c>
      <c r="K84" s="199">
        <f>K85+K101</f>
        <v>0</v>
      </c>
      <c r="L84" s="200"/>
      <c r="M84" s="199">
        <f t="shared" ref="M84" si="28">M85+M101</f>
        <v>0</v>
      </c>
      <c r="N84" s="200"/>
      <c r="O84" s="199">
        <f t="shared" ref="O84" si="29">O85+O101</f>
        <v>0</v>
      </c>
      <c r="P84" s="200"/>
    </row>
    <row r="85" spans="1:16" s="46" customFormat="1" hidden="1" x14ac:dyDescent="0.25">
      <c r="A85" s="166" t="s">
        <v>85</v>
      </c>
      <c r="B85" s="167"/>
      <c r="C85" s="167"/>
      <c r="D85" s="168"/>
      <c r="E85" s="42"/>
      <c r="F85" s="43">
        <v>211000</v>
      </c>
      <c r="G85" s="169" t="s">
        <v>16</v>
      </c>
      <c r="H85" s="169"/>
      <c r="I85" s="44" t="s">
        <v>16</v>
      </c>
      <c r="J85" s="142">
        <f t="shared" ref="J85:K88" si="30">J214+J344</f>
        <v>0</v>
      </c>
      <c r="K85" s="192">
        <f t="shared" si="30"/>
        <v>0</v>
      </c>
      <c r="L85" s="193"/>
      <c r="M85" s="192">
        <f>M214+M344</f>
        <v>0</v>
      </c>
      <c r="N85" s="193"/>
      <c r="O85" s="192">
        <f>O214+O344</f>
        <v>0</v>
      </c>
      <c r="P85" s="193"/>
    </row>
    <row r="86" spans="1:16" s="46" customFormat="1" hidden="1" x14ac:dyDescent="0.25">
      <c r="A86" s="166" t="s">
        <v>86</v>
      </c>
      <c r="B86" s="167"/>
      <c r="C86" s="167"/>
      <c r="D86" s="168"/>
      <c r="E86" s="42"/>
      <c r="F86" s="43">
        <v>211100</v>
      </c>
      <c r="G86" s="169" t="s">
        <v>16</v>
      </c>
      <c r="H86" s="169"/>
      <c r="I86" s="44" t="s">
        <v>16</v>
      </c>
      <c r="J86" s="142">
        <f t="shared" si="30"/>
        <v>0</v>
      </c>
      <c r="K86" s="192">
        <f t="shared" si="30"/>
        <v>0</v>
      </c>
      <c r="L86" s="193"/>
      <c r="M86" s="192">
        <f>M215+M345</f>
        <v>0</v>
      </c>
      <c r="N86" s="193"/>
      <c r="O86" s="192">
        <f>O215+O345</f>
        <v>0</v>
      </c>
      <c r="P86" s="193"/>
    </row>
    <row r="87" spans="1:16" s="46" customFormat="1" hidden="1" x14ac:dyDescent="0.25">
      <c r="A87" s="166" t="s">
        <v>87</v>
      </c>
      <c r="B87" s="167"/>
      <c r="C87" s="167"/>
      <c r="D87" s="168"/>
      <c r="E87" s="42"/>
      <c r="F87" s="43">
        <v>211110</v>
      </c>
      <c r="G87" s="169" t="s">
        <v>16</v>
      </c>
      <c r="H87" s="169"/>
      <c r="I87" s="44" t="s">
        <v>16</v>
      </c>
      <c r="J87" s="142">
        <f t="shared" si="30"/>
        <v>0</v>
      </c>
      <c r="K87" s="192">
        <f t="shared" si="30"/>
        <v>0</v>
      </c>
      <c r="L87" s="193"/>
      <c r="M87" s="192">
        <f>M216+M346</f>
        <v>0</v>
      </c>
      <c r="N87" s="193"/>
      <c r="O87" s="192">
        <f>O216+O346</f>
        <v>0</v>
      </c>
      <c r="P87" s="193"/>
    </row>
    <row r="88" spans="1:16" s="46" customFormat="1" hidden="1" x14ac:dyDescent="0.25">
      <c r="A88" s="166" t="s">
        <v>88</v>
      </c>
      <c r="B88" s="167"/>
      <c r="C88" s="167"/>
      <c r="D88" s="168"/>
      <c r="E88" s="42"/>
      <c r="F88" s="43">
        <v>211120</v>
      </c>
      <c r="G88" s="169" t="s">
        <v>16</v>
      </c>
      <c r="H88" s="169"/>
      <c r="I88" s="44" t="s">
        <v>16</v>
      </c>
      <c r="J88" s="142">
        <f t="shared" si="30"/>
        <v>0</v>
      </c>
      <c r="K88" s="192">
        <f t="shared" si="30"/>
        <v>0</v>
      </c>
      <c r="L88" s="193"/>
      <c r="M88" s="192">
        <f>M217+M347</f>
        <v>0</v>
      </c>
      <c r="N88" s="193"/>
      <c r="O88" s="192">
        <f>O217+O347</f>
        <v>0</v>
      </c>
      <c r="P88" s="193"/>
    </row>
    <row r="89" spans="1:16" s="46" customFormat="1" hidden="1" x14ac:dyDescent="0.25">
      <c r="A89" s="166" t="s">
        <v>89</v>
      </c>
      <c r="B89" s="167"/>
      <c r="C89" s="167"/>
      <c r="D89" s="168"/>
      <c r="E89" s="42"/>
      <c r="F89" s="43">
        <v>211130</v>
      </c>
      <c r="G89" s="169" t="s">
        <v>16</v>
      </c>
      <c r="H89" s="169"/>
      <c r="I89" s="44" t="s">
        <v>16</v>
      </c>
      <c r="J89" s="142">
        <f t="shared" ref="J89:K104" si="31">J219+J348</f>
        <v>0</v>
      </c>
      <c r="K89" s="192">
        <f t="shared" si="31"/>
        <v>0</v>
      </c>
      <c r="L89" s="193"/>
      <c r="M89" s="192">
        <f t="shared" ref="M89:M104" si="32">M219+M348</f>
        <v>0</v>
      </c>
      <c r="N89" s="193"/>
      <c r="O89" s="192">
        <f t="shared" ref="O89:O104" si="33">O219+O348</f>
        <v>0</v>
      </c>
      <c r="P89" s="193"/>
    </row>
    <row r="90" spans="1:16" s="46" customFormat="1" hidden="1" x14ac:dyDescent="0.25">
      <c r="A90" s="166" t="s">
        <v>90</v>
      </c>
      <c r="B90" s="167"/>
      <c r="C90" s="167"/>
      <c r="D90" s="168"/>
      <c r="E90" s="42"/>
      <c r="F90" s="43">
        <v>211140</v>
      </c>
      <c r="G90" s="169" t="s">
        <v>16</v>
      </c>
      <c r="H90" s="169"/>
      <c r="I90" s="44" t="s">
        <v>16</v>
      </c>
      <c r="J90" s="142">
        <f t="shared" si="31"/>
        <v>0</v>
      </c>
      <c r="K90" s="192">
        <f t="shared" si="31"/>
        <v>0</v>
      </c>
      <c r="L90" s="193"/>
      <c r="M90" s="192">
        <f t="shared" si="32"/>
        <v>0</v>
      </c>
      <c r="N90" s="193"/>
      <c r="O90" s="192">
        <f t="shared" si="33"/>
        <v>0</v>
      </c>
      <c r="P90" s="193"/>
    </row>
    <row r="91" spans="1:16" s="46" customFormat="1" ht="24.75" hidden="1" customHeight="1" x14ac:dyDescent="0.25">
      <c r="A91" s="166" t="s">
        <v>91</v>
      </c>
      <c r="B91" s="167"/>
      <c r="C91" s="167"/>
      <c r="D91" s="168"/>
      <c r="E91" s="42"/>
      <c r="F91" s="42">
        <v>211150</v>
      </c>
      <c r="G91" s="169" t="s">
        <v>16</v>
      </c>
      <c r="H91" s="169"/>
      <c r="I91" s="44" t="s">
        <v>16</v>
      </c>
      <c r="J91" s="142">
        <f t="shared" si="31"/>
        <v>0</v>
      </c>
      <c r="K91" s="192">
        <f t="shared" si="31"/>
        <v>0</v>
      </c>
      <c r="L91" s="193"/>
      <c r="M91" s="192">
        <f t="shared" si="32"/>
        <v>0</v>
      </c>
      <c r="N91" s="193"/>
      <c r="O91" s="192">
        <f t="shared" si="33"/>
        <v>0</v>
      </c>
      <c r="P91" s="193"/>
    </row>
    <row r="92" spans="1:16" s="46" customFormat="1" hidden="1" x14ac:dyDescent="0.25">
      <c r="A92" s="166" t="s">
        <v>92</v>
      </c>
      <c r="B92" s="167"/>
      <c r="C92" s="167"/>
      <c r="D92" s="168"/>
      <c r="E92" s="47"/>
      <c r="F92" s="42">
        <v>211190</v>
      </c>
      <c r="G92" s="169" t="s">
        <v>16</v>
      </c>
      <c r="H92" s="169"/>
      <c r="I92" s="44" t="s">
        <v>16</v>
      </c>
      <c r="J92" s="142">
        <f t="shared" si="31"/>
        <v>0</v>
      </c>
      <c r="K92" s="192">
        <f t="shared" si="31"/>
        <v>0</v>
      </c>
      <c r="L92" s="193"/>
      <c r="M92" s="192">
        <f t="shared" si="32"/>
        <v>0</v>
      </c>
      <c r="N92" s="193"/>
      <c r="O92" s="192">
        <f t="shared" si="33"/>
        <v>0</v>
      </c>
      <c r="P92" s="193"/>
    </row>
    <row r="93" spans="1:16" s="46" customFormat="1" hidden="1" x14ac:dyDescent="0.25">
      <c r="A93" s="166" t="s">
        <v>93</v>
      </c>
      <c r="B93" s="167"/>
      <c r="C93" s="167"/>
      <c r="D93" s="168"/>
      <c r="E93" s="47"/>
      <c r="F93" s="42">
        <v>211200</v>
      </c>
      <c r="G93" s="169" t="s">
        <v>16</v>
      </c>
      <c r="H93" s="169"/>
      <c r="I93" s="44" t="s">
        <v>16</v>
      </c>
      <c r="J93" s="142">
        <f t="shared" si="31"/>
        <v>0</v>
      </c>
      <c r="K93" s="192">
        <f t="shared" si="31"/>
        <v>0</v>
      </c>
      <c r="L93" s="193"/>
      <c r="M93" s="192">
        <f t="shared" si="32"/>
        <v>0</v>
      </c>
      <c r="N93" s="193"/>
      <c r="O93" s="192">
        <f t="shared" si="33"/>
        <v>0</v>
      </c>
      <c r="P93" s="193"/>
    </row>
    <row r="94" spans="1:16" s="46" customFormat="1" hidden="1" x14ac:dyDescent="0.25">
      <c r="A94" s="166" t="s">
        <v>94</v>
      </c>
      <c r="B94" s="167"/>
      <c r="C94" s="167"/>
      <c r="D94" s="168"/>
      <c r="E94" s="47"/>
      <c r="F94" s="42">
        <v>211300</v>
      </c>
      <c r="G94" s="169" t="s">
        <v>16</v>
      </c>
      <c r="H94" s="169"/>
      <c r="I94" s="44" t="s">
        <v>16</v>
      </c>
      <c r="J94" s="142">
        <f t="shared" si="31"/>
        <v>0</v>
      </c>
      <c r="K94" s="192">
        <f t="shared" si="31"/>
        <v>0</v>
      </c>
      <c r="L94" s="193"/>
      <c r="M94" s="192">
        <f t="shared" si="32"/>
        <v>0</v>
      </c>
      <c r="N94" s="193"/>
      <c r="O94" s="192">
        <f t="shared" si="33"/>
        <v>0</v>
      </c>
      <c r="P94" s="193"/>
    </row>
    <row r="95" spans="1:16" s="46" customFormat="1" hidden="1" x14ac:dyDescent="0.25">
      <c r="A95" s="166" t="s">
        <v>95</v>
      </c>
      <c r="B95" s="167"/>
      <c r="C95" s="167"/>
      <c r="D95" s="168"/>
      <c r="E95" s="47"/>
      <c r="F95" s="42">
        <v>211310</v>
      </c>
      <c r="G95" s="169" t="s">
        <v>16</v>
      </c>
      <c r="H95" s="169"/>
      <c r="I95" s="44" t="s">
        <v>16</v>
      </c>
      <c r="J95" s="142">
        <f t="shared" si="31"/>
        <v>0</v>
      </c>
      <c r="K95" s="192">
        <f t="shared" si="31"/>
        <v>0</v>
      </c>
      <c r="L95" s="193"/>
      <c r="M95" s="192">
        <f t="shared" si="32"/>
        <v>0</v>
      </c>
      <c r="N95" s="193"/>
      <c r="O95" s="192">
        <f t="shared" si="33"/>
        <v>0</v>
      </c>
      <c r="P95" s="193"/>
    </row>
    <row r="96" spans="1:16" s="46" customFormat="1" hidden="1" x14ac:dyDescent="0.25">
      <c r="A96" s="166" t="s">
        <v>96</v>
      </c>
      <c r="B96" s="167"/>
      <c r="C96" s="167"/>
      <c r="D96" s="168"/>
      <c r="E96" s="47"/>
      <c r="F96" s="42">
        <v>211320</v>
      </c>
      <c r="G96" s="169" t="s">
        <v>16</v>
      </c>
      <c r="H96" s="169"/>
      <c r="I96" s="44" t="s">
        <v>16</v>
      </c>
      <c r="J96" s="142">
        <f t="shared" si="31"/>
        <v>0</v>
      </c>
      <c r="K96" s="192">
        <f t="shared" si="31"/>
        <v>0</v>
      </c>
      <c r="L96" s="193"/>
      <c r="M96" s="192">
        <f t="shared" si="32"/>
        <v>0</v>
      </c>
      <c r="N96" s="193"/>
      <c r="O96" s="192">
        <f t="shared" si="33"/>
        <v>0</v>
      </c>
      <c r="P96" s="193"/>
    </row>
    <row r="97" spans="1:16" s="46" customFormat="1" ht="24.75" hidden="1" customHeight="1" x14ac:dyDescent="0.25">
      <c r="A97" s="166" t="s">
        <v>97</v>
      </c>
      <c r="B97" s="167"/>
      <c r="C97" s="167"/>
      <c r="D97" s="168"/>
      <c r="E97" s="47"/>
      <c r="F97" s="42">
        <v>211330</v>
      </c>
      <c r="G97" s="169" t="s">
        <v>16</v>
      </c>
      <c r="H97" s="169"/>
      <c r="I97" s="44" t="s">
        <v>16</v>
      </c>
      <c r="J97" s="142">
        <f t="shared" si="31"/>
        <v>0</v>
      </c>
      <c r="K97" s="192">
        <f t="shared" si="31"/>
        <v>0</v>
      </c>
      <c r="L97" s="193"/>
      <c r="M97" s="192">
        <f t="shared" si="32"/>
        <v>0</v>
      </c>
      <c r="N97" s="193"/>
      <c r="O97" s="192">
        <f t="shared" si="33"/>
        <v>0</v>
      </c>
      <c r="P97" s="193"/>
    </row>
    <row r="98" spans="1:16" s="46" customFormat="1" ht="24.75" hidden="1" customHeight="1" x14ac:dyDescent="0.25">
      <c r="A98" s="166" t="s">
        <v>98</v>
      </c>
      <c r="B98" s="167"/>
      <c r="C98" s="167"/>
      <c r="D98" s="168"/>
      <c r="E98" s="47"/>
      <c r="F98" s="42">
        <v>211340</v>
      </c>
      <c r="G98" s="169" t="s">
        <v>16</v>
      </c>
      <c r="H98" s="169"/>
      <c r="I98" s="44" t="s">
        <v>16</v>
      </c>
      <c r="J98" s="142">
        <f t="shared" si="31"/>
        <v>0</v>
      </c>
      <c r="K98" s="192">
        <f t="shared" si="31"/>
        <v>0</v>
      </c>
      <c r="L98" s="193"/>
      <c r="M98" s="192">
        <f t="shared" si="32"/>
        <v>0</v>
      </c>
      <c r="N98" s="193"/>
      <c r="O98" s="192">
        <f t="shared" si="33"/>
        <v>0</v>
      </c>
      <c r="P98" s="193"/>
    </row>
    <row r="99" spans="1:16" s="46" customFormat="1" hidden="1" x14ac:dyDescent="0.25">
      <c r="A99" s="166" t="s">
        <v>99</v>
      </c>
      <c r="B99" s="167"/>
      <c r="C99" s="167"/>
      <c r="D99" s="168"/>
      <c r="E99" s="47"/>
      <c r="F99" s="42">
        <v>211350</v>
      </c>
      <c r="G99" s="169" t="s">
        <v>16</v>
      </c>
      <c r="H99" s="169"/>
      <c r="I99" s="44" t="s">
        <v>16</v>
      </c>
      <c r="J99" s="142">
        <f t="shared" si="31"/>
        <v>0</v>
      </c>
      <c r="K99" s="192">
        <f t="shared" si="31"/>
        <v>0</v>
      </c>
      <c r="L99" s="193"/>
      <c r="M99" s="192">
        <f t="shared" si="32"/>
        <v>0</v>
      </c>
      <c r="N99" s="193"/>
      <c r="O99" s="192">
        <f t="shared" si="33"/>
        <v>0</v>
      </c>
      <c r="P99" s="193"/>
    </row>
    <row r="100" spans="1:16" s="46" customFormat="1" hidden="1" x14ac:dyDescent="0.25">
      <c r="A100" s="166" t="s">
        <v>100</v>
      </c>
      <c r="B100" s="167"/>
      <c r="C100" s="167"/>
      <c r="D100" s="168"/>
      <c r="E100" s="47"/>
      <c r="F100" s="42">
        <v>211390</v>
      </c>
      <c r="G100" s="169" t="s">
        <v>16</v>
      </c>
      <c r="H100" s="169"/>
      <c r="I100" s="44" t="s">
        <v>16</v>
      </c>
      <c r="J100" s="142">
        <f t="shared" si="31"/>
        <v>0</v>
      </c>
      <c r="K100" s="192">
        <f t="shared" si="31"/>
        <v>0</v>
      </c>
      <c r="L100" s="193"/>
      <c r="M100" s="192">
        <f t="shared" si="32"/>
        <v>0</v>
      </c>
      <c r="N100" s="193"/>
      <c r="O100" s="192">
        <f t="shared" si="33"/>
        <v>0</v>
      </c>
      <c r="P100" s="193"/>
    </row>
    <row r="101" spans="1:16" s="46" customFormat="1" hidden="1" x14ac:dyDescent="0.25">
      <c r="A101" s="166" t="s">
        <v>101</v>
      </c>
      <c r="B101" s="167"/>
      <c r="C101" s="167"/>
      <c r="D101" s="168"/>
      <c r="E101" s="47"/>
      <c r="F101" s="42">
        <v>212000</v>
      </c>
      <c r="G101" s="169" t="s">
        <v>16</v>
      </c>
      <c r="H101" s="169"/>
      <c r="I101" s="44" t="s">
        <v>16</v>
      </c>
      <c r="J101" s="142">
        <f t="shared" si="31"/>
        <v>0</v>
      </c>
      <c r="K101" s="192">
        <f t="shared" si="31"/>
        <v>0</v>
      </c>
      <c r="L101" s="193"/>
      <c r="M101" s="192">
        <f t="shared" si="32"/>
        <v>0</v>
      </c>
      <c r="N101" s="193"/>
      <c r="O101" s="192">
        <f t="shared" si="33"/>
        <v>0</v>
      </c>
      <c r="P101" s="193"/>
    </row>
    <row r="102" spans="1:16" s="46" customFormat="1" ht="22.5" hidden="1" customHeight="1" x14ac:dyDescent="0.25">
      <c r="A102" s="166" t="s">
        <v>102</v>
      </c>
      <c r="B102" s="167"/>
      <c r="C102" s="167"/>
      <c r="D102" s="168"/>
      <c r="E102" s="47"/>
      <c r="F102" s="42">
        <v>212100</v>
      </c>
      <c r="G102" s="169" t="s">
        <v>16</v>
      </c>
      <c r="H102" s="169"/>
      <c r="I102" s="44" t="s">
        <v>16</v>
      </c>
      <c r="J102" s="142">
        <f t="shared" si="31"/>
        <v>0</v>
      </c>
      <c r="K102" s="192">
        <f t="shared" si="31"/>
        <v>0</v>
      </c>
      <c r="L102" s="193"/>
      <c r="M102" s="192">
        <f t="shared" si="32"/>
        <v>0</v>
      </c>
      <c r="N102" s="193"/>
      <c r="O102" s="192">
        <f t="shared" si="33"/>
        <v>0</v>
      </c>
      <c r="P102" s="193"/>
    </row>
    <row r="103" spans="1:16" s="46" customFormat="1" ht="24" hidden="1" customHeight="1" x14ac:dyDescent="0.25">
      <c r="A103" s="166" t="s">
        <v>103</v>
      </c>
      <c r="B103" s="167"/>
      <c r="C103" s="167"/>
      <c r="D103" s="168"/>
      <c r="E103" s="47"/>
      <c r="F103" s="42">
        <v>212200</v>
      </c>
      <c r="G103" s="169" t="s">
        <v>16</v>
      </c>
      <c r="H103" s="169"/>
      <c r="I103" s="44" t="s">
        <v>16</v>
      </c>
      <c r="J103" s="142">
        <f t="shared" si="31"/>
        <v>0</v>
      </c>
      <c r="K103" s="192">
        <f t="shared" si="31"/>
        <v>0</v>
      </c>
      <c r="L103" s="193"/>
      <c r="M103" s="192">
        <f t="shared" si="32"/>
        <v>0</v>
      </c>
      <c r="N103" s="193"/>
      <c r="O103" s="192">
        <f t="shared" si="33"/>
        <v>0</v>
      </c>
      <c r="P103" s="193"/>
    </row>
    <row r="104" spans="1:16" s="46" customFormat="1" ht="22.5" hidden="1" customHeight="1" x14ac:dyDescent="0.25">
      <c r="A104" s="166" t="s">
        <v>104</v>
      </c>
      <c r="B104" s="167"/>
      <c r="C104" s="167"/>
      <c r="D104" s="168"/>
      <c r="E104" s="47"/>
      <c r="F104" s="42">
        <v>212210</v>
      </c>
      <c r="G104" s="169" t="s">
        <v>16</v>
      </c>
      <c r="H104" s="169"/>
      <c r="I104" s="44" t="s">
        <v>16</v>
      </c>
      <c r="J104" s="142">
        <f t="shared" si="31"/>
        <v>0</v>
      </c>
      <c r="K104" s="192">
        <f t="shared" si="31"/>
        <v>0</v>
      </c>
      <c r="L104" s="193"/>
      <c r="M104" s="192">
        <f t="shared" si="32"/>
        <v>0</v>
      </c>
      <c r="N104" s="193"/>
      <c r="O104" s="192">
        <f t="shared" si="33"/>
        <v>0</v>
      </c>
      <c r="P104" s="193"/>
    </row>
    <row r="105" spans="1:16" s="46" customFormat="1" x14ac:dyDescent="0.25">
      <c r="A105" s="174" t="s">
        <v>105</v>
      </c>
      <c r="B105" s="175"/>
      <c r="C105" s="175"/>
      <c r="D105" s="176"/>
      <c r="E105" s="41"/>
      <c r="F105" s="37">
        <v>220000</v>
      </c>
      <c r="G105" s="177" t="s">
        <v>16</v>
      </c>
      <c r="H105" s="177"/>
      <c r="I105" s="38" t="s">
        <v>16</v>
      </c>
      <c r="J105" s="141">
        <f>J123</f>
        <v>0</v>
      </c>
      <c r="K105" s="199">
        <f>K235</f>
        <v>10000</v>
      </c>
      <c r="L105" s="200"/>
      <c r="M105" s="199">
        <f>M123</f>
        <v>0</v>
      </c>
      <c r="N105" s="200"/>
      <c r="O105" s="199">
        <f>O123</f>
        <v>0</v>
      </c>
      <c r="P105" s="200"/>
    </row>
    <row r="106" spans="1:16" s="46" customFormat="1" hidden="1" x14ac:dyDescent="0.25">
      <c r="A106" s="166" t="s">
        <v>106</v>
      </c>
      <c r="B106" s="167"/>
      <c r="C106" s="167"/>
      <c r="D106" s="168"/>
      <c r="E106" s="48"/>
      <c r="F106" s="42">
        <v>222000</v>
      </c>
      <c r="G106" s="169" t="s">
        <v>16</v>
      </c>
      <c r="H106" s="169"/>
      <c r="I106" s="44" t="s">
        <v>16</v>
      </c>
      <c r="J106" s="142">
        <f t="shared" ref="J106:K121" si="34">J236+J365</f>
        <v>0</v>
      </c>
      <c r="K106" s="192">
        <f t="shared" si="34"/>
        <v>0</v>
      </c>
      <c r="L106" s="193"/>
      <c r="M106" s="192">
        <f t="shared" ref="M106:M135" si="35">M236+M365</f>
        <v>0</v>
      </c>
      <c r="N106" s="193"/>
      <c r="O106" s="192">
        <f t="shared" ref="O106:O135" si="36">O236+O365</f>
        <v>0</v>
      </c>
      <c r="P106" s="193"/>
    </row>
    <row r="107" spans="1:16" s="46" customFormat="1" hidden="1" x14ac:dyDescent="0.25">
      <c r="A107" s="166" t="s">
        <v>107</v>
      </c>
      <c r="B107" s="167"/>
      <c r="C107" s="167"/>
      <c r="D107" s="168"/>
      <c r="E107" s="48"/>
      <c r="F107" s="42">
        <v>222100</v>
      </c>
      <c r="G107" s="169" t="s">
        <v>16</v>
      </c>
      <c r="H107" s="169"/>
      <c r="I107" s="44" t="s">
        <v>16</v>
      </c>
      <c r="J107" s="142">
        <f t="shared" si="34"/>
        <v>0</v>
      </c>
      <c r="K107" s="192">
        <f t="shared" si="34"/>
        <v>0</v>
      </c>
      <c r="L107" s="193"/>
      <c r="M107" s="192">
        <f t="shared" si="35"/>
        <v>0</v>
      </c>
      <c r="N107" s="193"/>
      <c r="O107" s="192">
        <f t="shared" si="36"/>
        <v>0</v>
      </c>
      <c r="P107" s="193"/>
    </row>
    <row r="108" spans="1:16" s="46" customFormat="1" hidden="1" x14ac:dyDescent="0.25">
      <c r="A108" s="166" t="s">
        <v>108</v>
      </c>
      <c r="B108" s="167"/>
      <c r="C108" s="167"/>
      <c r="D108" s="168"/>
      <c r="E108" s="47"/>
      <c r="F108" s="42">
        <v>222110</v>
      </c>
      <c r="G108" s="169" t="s">
        <v>16</v>
      </c>
      <c r="H108" s="169"/>
      <c r="I108" s="44" t="s">
        <v>16</v>
      </c>
      <c r="J108" s="142">
        <f t="shared" si="34"/>
        <v>0</v>
      </c>
      <c r="K108" s="192">
        <f t="shared" si="34"/>
        <v>0</v>
      </c>
      <c r="L108" s="193"/>
      <c r="M108" s="192">
        <f t="shared" si="35"/>
        <v>0</v>
      </c>
      <c r="N108" s="193"/>
      <c r="O108" s="192">
        <f t="shared" si="36"/>
        <v>0</v>
      </c>
      <c r="P108" s="193"/>
    </row>
    <row r="109" spans="1:16" s="46" customFormat="1" hidden="1" x14ac:dyDescent="0.25">
      <c r="A109" s="166" t="s">
        <v>109</v>
      </c>
      <c r="B109" s="167"/>
      <c r="C109" s="167"/>
      <c r="D109" s="168"/>
      <c r="E109" s="47"/>
      <c r="F109" s="42">
        <v>222120</v>
      </c>
      <c r="G109" s="169" t="s">
        <v>16</v>
      </c>
      <c r="H109" s="169"/>
      <c r="I109" s="44" t="s">
        <v>16</v>
      </c>
      <c r="J109" s="142">
        <f t="shared" si="34"/>
        <v>0</v>
      </c>
      <c r="K109" s="192">
        <f t="shared" si="34"/>
        <v>0</v>
      </c>
      <c r="L109" s="193"/>
      <c r="M109" s="192">
        <f t="shared" si="35"/>
        <v>0</v>
      </c>
      <c r="N109" s="193"/>
      <c r="O109" s="192">
        <f t="shared" si="36"/>
        <v>0</v>
      </c>
      <c r="P109" s="193"/>
    </row>
    <row r="110" spans="1:16" s="46" customFormat="1" hidden="1" x14ac:dyDescent="0.25">
      <c r="A110" s="166" t="s">
        <v>110</v>
      </c>
      <c r="B110" s="167"/>
      <c r="C110" s="167"/>
      <c r="D110" s="168"/>
      <c r="E110" s="47"/>
      <c r="F110" s="42">
        <v>222130</v>
      </c>
      <c r="G110" s="169" t="s">
        <v>16</v>
      </c>
      <c r="H110" s="169"/>
      <c r="I110" s="44" t="s">
        <v>16</v>
      </c>
      <c r="J110" s="142">
        <f t="shared" si="34"/>
        <v>0</v>
      </c>
      <c r="K110" s="192">
        <f t="shared" si="34"/>
        <v>0</v>
      </c>
      <c r="L110" s="193"/>
      <c r="M110" s="192">
        <f t="shared" si="35"/>
        <v>0</v>
      </c>
      <c r="N110" s="193"/>
      <c r="O110" s="192">
        <f t="shared" si="36"/>
        <v>0</v>
      </c>
      <c r="P110" s="193"/>
    </row>
    <row r="111" spans="1:16" s="46" customFormat="1" hidden="1" x14ac:dyDescent="0.25">
      <c r="A111" s="166" t="s">
        <v>111</v>
      </c>
      <c r="B111" s="167"/>
      <c r="C111" s="167"/>
      <c r="D111" s="168"/>
      <c r="E111" s="47"/>
      <c r="F111" s="42">
        <v>222140</v>
      </c>
      <c r="G111" s="169" t="s">
        <v>16</v>
      </c>
      <c r="H111" s="169"/>
      <c r="I111" s="44" t="s">
        <v>16</v>
      </c>
      <c r="J111" s="142">
        <f t="shared" si="34"/>
        <v>0</v>
      </c>
      <c r="K111" s="192">
        <f t="shared" si="34"/>
        <v>0</v>
      </c>
      <c r="L111" s="193"/>
      <c r="M111" s="192">
        <f t="shared" si="35"/>
        <v>0</v>
      </c>
      <c r="N111" s="193"/>
      <c r="O111" s="192">
        <f t="shared" si="36"/>
        <v>0</v>
      </c>
      <c r="P111" s="193"/>
    </row>
    <row r="112" spans="1:16" s="46" customFormat="1" hidden="1" x14ac:dyDescent="0.25">
      <c r="A112" s="166" t="s">
        <v>112</v>
      </c>
      <c r="B112" s="167"/>
      <c r="C112" s="167"/>
      <c r="D112" s="168"/>
      <c r="E112" s="47"/>
      <c r="F112" s="42">
        <v>222190</v>
      </c>
      <c r="G112" s="169" t="s">
        <v>16</v>
      </c>
      <c r="H112" s="169"/>
      <c r="I112" s="44" t="s">
        <v>16</v>
      </c>
      <c r="J112" s="142">
        <f t="shared" si="34"/>
        <v>0</v>
      </c>
      <c r="K112" s="192">
        <f t="shared" si="34"/>
        <v>0</v>
      </c>
      <c r="L112" s="193"/>
      <c r="M112" s="192">
        <f t="shared" si="35"/>
        <v>0</v>
      </c>
      <c r="N112" s="193"/>
      <c r="O112" s="192">
        <f t="shared" si="36"/>
        <v>0</v>
      </c>
      <c r="P112" s="193"/>
    </row>
    <row r="113" spans="1:16" s="46" customFormat="1" hidden="1" x14ac:dyDescent="0.25">
      <c r="A113" s="166" t="s">
        <v>113</v>
      </c>
      <c r="B113" s="167"/>
      <c r="C113" s="167"/>
      <c r="D113" s="168"/>
      <c r="E113" s="47"/>
      <c r="F113" s="42">
        <v>222200</v>
      </c>
      <c r="G113" s="169" t="s">
        <v>16</v>
      </c>
      <c r="H113" s="169"/>
      <c r="I113" s="44" t="s">
        <v>16</v>
      </c>
      <c r="J113" s="142">
        <f t="shared" si="34"/>
        <v>0</v>
      </c>
      <c r="K113" s="192">
        <f t="shared" si="34"/>
        <v>0</v>
      </c>
      <c r="L113" s="193"/>
      <c r="M113" s="192">
        <f t="shared" si="35"/>
        <v>0</v>
      </c>
      <c r="N113" s="193"/>
      <c r="O113" s="192">
        <f t="shared" si="36"/>
        <v>0</v>
      </c>
      <c r="P113" s="193"/>
    </row>
    <row r="114" spans="1:16" s="46" customFormat="1" hidden="1" x14ac:dyDescent="0.25">
      <c r="A114" s="166" t="s">
        <v>114</v>
      </c>
      <c r="B114" s="167"/>
      <c r="C114" s="167"/>
      <c r="D114" s="168"/>
      <c r="E114" s="47"/>
      <c r="F114" s="42">
        <v>222210</v>
      </c>
      <c r="G114" s="169" t="s">
        <v>16</v>
      </c>
      <c r="H114" s="169"/>
      <c r="I114" s="44" t="s">
        <v>16</v>
      </c>
      <c r="J114" s="142">
        <f t="shared" si="34"/>
        <v>0</v>
      </c>
      <c r="K114" s="192">
        <f t="shared" si="34"/>
        <v>0</v>
      </c>
      <c r="L114" s="193"/>
      <c r="M114" s="192">
        <f t="shared" si="35"/>
        <v>0</v>
      </c>
      <c r="N114" s="193"/>
      <c r="O114" s="192">
        <f t="shared" si="36"/>
        <v>0</v>
      </c>
      <c r="P114" s="193"/>
    </row>
    <row r="115" spans="1:16" s="46" customFormat="1" hidden="1" x14ac:dyDescent="0.25">
      <c r="A115" s="166" t="s">
        <v>115</v>
      </c>
      <c r="B115" s="167"/>
      <c r="C115" s="167"/>
      <c r="D115" s="168"/>
      <c r="E115" s="47"/>
      <c r="F115" s="42">
        <v>222220</v>
      </c>
      <c r="G115" s="169" t="s">
        <v>16</v>
      </c>
      <c r="H115" s="169"/>
      <c r="I115" s="44" t="s">
        <v>16</v>
      </c>
      <c r="J115" s="142">
        <f t="shared" si="34"/>
        <v>0</v>
      </c>
      <c r="K115" s="192">
        <f t="shared" si="34"/>
        <v>0</v>
      </c>
      <c r="L115" s="193"/>
      <c r="M115" s="192">
        <f t="shared" si="35"/>
        <v>0</v>
      </c>
      <c r="N115" s="193"/>
      <c r="O115" s="192">
        <f t="shared" si="36"/>
        <v>0</v>
      </c>
      <c r="P115" s="193"/>
    </row>
    <row r="116" spans="1:16" s="46" customFormat="1" hidden="1" x14ac:dyDescent="0.25">
      <c r="A116" s="166" t="s">
        <v>116</v>
      </c>
      <c r="B116" s="167"/>
      <c r="C116" s="167"/>
      <c r="D116" s="168"/>
      <c r="E116" s="47"/>
      <c r="F116" s="42">
        <v>222300</v>
      </c>
      <c r="G116" s="169" t="s">
        <v>16</v>
      </c>
      <c r="H116" s="169"/>
      <c r="I116" s="44" t="s">
        <v>16</v>
      </c>
      <c r="J116" s="142">
        <f t="shared" si="34"/>
        <v>0</v>
      </c>
      <c r="K116" s="192">
        <f t="shared" si="34"/>
        <v>0</v>
      </c>
      <c r="L116" s="193"/>
      <c r="M116" s="192">
        <f t="shared" si="35"/>
        <v>0</v>
      </c>
      <c r="N116" s="193"/>
      <c r="O116" s="192">
        <f t="shared" si="36"/>
        <v>0</v>
      </c>
      <c r="P116" s="193"/>
    </row>
    <row r="117" spans="1:16" s="46" customFormat="1" hidden="1" x14ac:dyDescent="0.25">
      <c r="A117" s="166" t="s">
        <v>117</v>
      </c>
      <c r="B117" s="167"/>
      <c r="C117" s="167"/>
      <c r="D117" s="168"/>
      <c r="E117" s="47"/>
      <c r="F117" s="42">
        <v>222400</v>
      </c>
      <c r="G117" s="169" t="s">
        <v>16</v>
      </c>
      <c r="H117" s="169"/>
      <c r="I117" s="44" t="s">
        <v>16</v>
      </c>
      <c r="J117" s="142">
        <f t="shared" si="34"/>
        <v>0</v>
      </c>
      <c r="K117" s="192">
        <f t="shared" si="34"/>
        <v>0</v>
      </c>
      <c r="L117" s="193"/>
      <c r="M117" s="192">
        <f t="shared" si="35"/>
        <v>0</v>
      </c>
      <c r="N117" s="193"/>
      <c r="O117" s="192">
        <f t="shared" si="36"/>
        <v>0</v>
      </c>
      <c r="P117" s="193"/>
    </row>
    <row r="118" spans="1:16" s="46" customFormat="1" hidden="1" x14ac:dyDescent="0.25">
      <c r="A118" s="166" t="s">
        <v>118</v>
      </c>
      <c r="B118" s="167"/>
      <c r="C118" s="167"/>
      <c r="D118" s="168"/>
      <c r="E118" s="47"/>
      <c r="F118" s="42">
        <v>222500</v>
      </c>
      <c r="G118" s="169" t="s">
        <v>16</v>
      </c>
      <c r="H118" s="169"/>
      <c r="I118" s="44" t="s">
        <v>16</v>
      </c>
      <c r="J118" s="142">
        <f t="shared" si="34"/>
        <v>0</v>
      </c>
      <c r="K118" s="192">
        <f t="shared" si="34"/>
        <v>0</v>
      </c>
      <c r="L118" s="193"/>
      <c r="M118" s="192">
        <f t="shared" si="35"/>
        <v>0</v>
      </c>
      <c r="N118" s="193"/>
      <c r="O118" s="192">
        <f t="shared" si="36"/>
        <v>0</v>
      </c>
      <c r="P118" s="193"/>
    </row>
    <row r="119" spans="1:16" s="46" customFormat="1" hidden="1" x14ac:dyDescent="0.25">
      <c r="A119" s="166" t="s">
        <v>119</v>
      </c>
      <c r="B119" s="167"/>
      <c r="C119" s="167"/>
      <c r="D119" s="168"/>
      <c r="E119" s="47"/>
      <c r="F119" s="42">
        <v>222600</v>
      </c>
      <c r="G119" s="169" t="s">
        <v>16</v>
      </c>
      <c r="H119" s="169"/>
      <c r="I119" s="44" t="s">
        <v>16</v>
      </c>
      <c r="J119" s="142">
        <f t="shared" si="34"/>
        <v>0</v>
      </c>
      <c r="K119" s="192">
        <f t="shared" si="34"/>
        <v>0</v>
      </c>
      <c r="L119" s="193"/>
      <c r="M119" s="192">
        <f t="shared" si="35"/>
        <v>0</v>
      </c>
      <c r="N119" s="193"/>
      <c r="O119" s="192">
        <f t="shared" si="36"/>
        <v>0</v>
      </c>
      <c r="P119" s="193"/>
    </row>
    <row r="120" spans="1:16" s="46" customFormat="1" hidden="1" x14ac:dyDescent="0.25">
      <c r="A120" s="166" t="s">
        <v>120</v>
      </c>
      <c r="B120" s="167"/>
      <c r="C120" s="167"/>
      <c r="D120" s="168"/>
      <c r="E120" s="47"/>
      <c r="F120" s="42">
        <v>222700</v>
      </c>
      <c r="G120" s="169" t="s">
        <v>16</v>
      </c>
      <c r="H120" s="169"/>
      <c r="I120" s="44" t="s">
        <v>16</v>
      </c>
      <c r="J120" s="142">
        <f t="shared" si="34"/>
        <v>0</v>
      </c>
      <c r="K120" s="192">
        <f t="shared" si="34"/>
        <v>0</v>
      </c>
      <c r="L120" s="193"/>
      <c r="M120" s="192">
        <f t="shared" si="35"/>
        <v>0</v>
      </c>
      <c r="N120" s="193"/>
      <c r="O120" s="192">
        <f t="shared" si="36"/>
        <v>0</v>
      </c>
      <c r="P120" s="193"/>
    </row>
    <row r="121" spans="1:16" s="46" customFormat="1" hidden="1" x14ac:dyDescent="0.25">
      <c r="A121" s="166" t="s">
        <v>121</v>
      </c>
      <c r="B121" s="167"/>
      <c r="C121" s="167"/>
      <c r="D121" s="168"/>
      <c r="E121" s="47"/>
      <c r="F121" s="42">
        <v>222710</v>
      </c>
      <c r="G121" s="169" t="s">
        <v>16</v>
      </c>
      <c r="H121" s="169"/>
      <c r="I121" s="44" t="s">
        <v>16</v>
      </c>
      <c r="J121" s="142">
        <f t="shared" si="34"/>
        <v>0</v>
      </c>
      <c r="K121" s="192">
        <f t="shared" si="34"/>
        <v>0</v>
      </c>
      <c r="L121" s="193"/>
      <c r="M121" s="192">
        <f t="shared" si="35"/>
        <v>0</v>
      </c>
      <c r="N121" s="193"/>
      <c r="O121" s="192">
        <f t="shared" si="36"/>
        <v>0</v>
      </c>
      <c r="P121" s="193"/>
    </row>
    <row r="122" spans="1:16" s="46" customFormat="1" hidden="1" x14ac:dyDescent="0.25">
      <c r="A122" s="166" t="s">
        <v>122</v>
      </c>
      <c r="B122" s="167"/>
      <c r="C122" s="167"/>
      <c r="D122" s="168"/>
      <c r="E122" s="47"/>
      <c r="F122" s="42">
        <v>222720</v>
      </c>
      <c r="G122" s="169" t="s">
        <v>16</v>
      </c>
      <c r="H122" s="169"/>
      <c r="I122" s="44" t="s">
        <v>16</v>
      </c>
      <c r="J122" s="142">
        <f t="shared" ref="J122:K135" si="37">J252+J381</f>
        <v>0</v>
      </c>
      <c r="K122" s="192">
        <f t="shared" si="37"/>
        <v>0</v>
      </c>
      <c r="L122" s="193"/>
      <c r="M122" s="192">
        <f t="shared" si="35"/>
        <v>0</v>
      </c>
      <c r="N122" s="193"/>
      <c r="O122" s="192">
        <f t="shared" si="36"/>
        <v>0</v>
      </c>
      <c r="P122" s="193"/>
    </row>
    <row r="123" spans="1:16" s="46" customFormat="1" hidden="1" x14ac:dyDescent="0.25">
      <c r="A123" s="166" t="s">
        <v>123</v>
      </c>
      <c r="B123" s="167"/>
      <c r="C123" s="167"/>
      <c r="D123" s="168"/>
      <c r="E123" s="47"/>
      <c r="F123" s="42">
        <v>222800</v>
      </c>
      <c r="G123" s="169" t="s">
        <v>16</v>
      </c>
      <c r="H123" s="169"/>
      <c r="I123" s="44" t="s">
        <v>16</v>
      </c>
      <c r="J123" s="142">
        <f t="shared" si="37"/>
        <v>0</v>
      </c>
      <c r="K123" s="192"/>
      <c r="L123" s="193"/>
      <c r="M123" s="192"/>
      <c r="N123" s="193"/>
      <c r="O123" s="192"/>
      <c r="P123" s="193"/>
    </row>
    <row r="124" spans="1:16" s="46" customFormat="1" hidden="1" x14ac:dyDescent="0.25">
      <c r="A124" s="166" t="s">
        <v>123</v>
      </c>
      <c r="B124" s="167"/>
      <c r="C124" s="167"/>
      <c r="D124" s="168"/>
      <c r="E124" s="47"/>
      <c r="F124" s="42">
        <v>222810</v>
      </c>
      <c r="G124" s="169" t="s">
        <v>16</v>
      </c>
      <c r="H124" s="169"/>
      <c r="I124" s="44" t="s">
        <v>16</v>
      </c>
      <c r="J124" s="142">
        <f t="shared" si="37"/>
        <v>0</v>
      </c>
      <c r="K124" s="192"/>
      <c r="L124" s="193"/>
      <c r="M124" s="192"/>
      <c r="N124" s="193"/>
      <c r="O124" s="192"/>
      <c r="P124" s="193"/>
    </row>
    <row r="125" spans="1:16" s="46" customFormat="1" ht="24" hidden="1" customHeight="1" x14ac:dyDescent="0.25">
      <c r="A125" s="166" t="s">
        <v>124</v>
      </c>
      <c r="B125" s="167"/>
      <c r="C125" s="167"/>
      <c r="D125" s="168"/>
      <c r="E125" s="47"/>
      <c r="F125" s="42">
        <v>222820</v>
      </c>
      <c r="G125" s="169" t="s">
        <v>16</v>
      </c>
      <c r="H125" s="169"/>
      <c r="I125" s="44" t="s">
        <v>16</v>
      </c>
      <c r="J125" s="142">
        <f t="shared" si="37"/>
        <v>0</v>
      </c>
      <c r="K125" s="192">
        <f t="shared" si="37"/>
        <v>0</v>
      </c>
      <c r="L125" s="193"/>
      <c r="M125" s="192">
        <f t="shared" si="35"/>
        <v>0</v>
      </c>
      <c r="N125" s="193"/>
      <c r="O125" s="192">
        <f t="shared" si="36"/>
        <v>0</v>
      </c>
      <c r="P125" s="193"/>
    </row>
    <row r="126" spans="1:16" s="46" customFormat="1" hidden="1" x14ac:dyDescent="0.25">
      <c r="A126" s="166" t="s">
        <v>125</v>
      </c>
      <c r="B126" s="167"/>
      <c r="C126" s="167"/>
      <c r="D126" s="168"/>
      <c r="E126" s="47"/>
      <c r="F126" s="42">
        <v>222900</v>
      </c>
      <c r="G126" s="169" t="s">
        <v>16</v>
      </c>
      <c r="H126" s="169"/>
      <c r="I126" s="44" t="s">
        <v>16</v>
      </c>
      <c r="J126" s="142">
        <f t="shared" si="37"/>
        <v>0</v>
      </c>
      <c r="K126" s="192">
        <f t="shared" si="37"/>
        <v>0</v>
      </c>
      <c r="L126" s="193"/>
      <c r="M126" s="192">
        <f t="shared" si="35"/>
        <v>0</v>
      </c>
      <c r="N126" s="193"/>
      <c r="O126" s="192">
        <f t="shared" si="36"/>
        <v>0</v>
      </c>
      <c r="P126" s="193"/>
    </row>
    <row r="127" spans="1:16" s="46" customFormat="1" hidden="1" x14ac:dyDescent="0.25">
      <c r="A127" s="166" t="s">
        <v>126</v>
      </c>
      <c r="B127" s="167"/>
      <c r="C127" s="167"/>
      <c r="D127" s="168"/>
      <c r="E127" s="47"/>
      <c r="F127" s="42">
        <v>222910</v>
      </c>
      <c r="G127" s="169" t="s">
        <v>16</v>
      </c>
      <c r="H127" s="169"/>
      <c r="I127" s="44" t="s">
        <v>16</v>
      </c>
      <c r="J127" s="142">
        <f t="shared" si="37"/>
        <v>0</v>
      </c>
      <c r="K127" s="192">
        <f t="shared" si="37"/>
        <v>0</v>
      </c>
      <c r="L127" s="193"/>
      <c r="M127" s="192">
        <f t="shared" si="35"/>
        <v>0</v>
      </c>
      <c r="N127" s="193"/>
      <c r="O127" s="192">
        <f t="shared" si="36"/>
        <v>0</v>
      </c>
      <c r="P127" s="193"/>
    </row>
    <row r="128" spans="1:16" s="46" customFormat="1" hidden="1" x14ac:dyDescent="0.25">
      <c r="A128" s="166" t="s">
        <v>127</v>
      </c>
      <c r="B128" s="167"/>
      <c r="C128" s="167"/>
      <c r="D128" s="168"/>
      <c r="E128" s="47"/>
      <c r="F128" s="42">
        <v>222920</v>
      </c>
      <c r="G128" s="169" t="s">
        <v>16</v>
      </c>
      <c r="H128" s="169"/>
      <c r="I128" s="44" t="s">
        <v>16</v>
      </c>
      <c r="J128" s="142">
        <f t="shared" si="37"/>
        <v>0</v>
      </c>
      <c r="K128" s="192">
        <f t="shared" si="37"/>
        <v>0</v>
      </c>
      <c r="L128" s="193"/>
      <c r="M128" s="192">
        <f t="shared" si="35"/>
        <v>0</v>
      </c>
      <c r="N128" s="193"/>
      <c r="O128" s="192">
        <f t="shared" si="36"/>
        <v>0</v>
      </c>
      <c r="P128" s="193"/>
    </row>
    <row r="129" spans="1:16" s="46" customFormat="1" hidden="1" x14ac:dyDescent="0.25">
      <c r="A129" s="166" t="s">
        <v>128</v>
      </c>
      <c r="B129" s="167"/>
      <c r="C129" s="167"/>
      <c r="D129" s="168"/>
      <c r="E129" s="47"/>
      <c r="F129" s="42">
        <v>222930</v>
      </c>
      <c r="G129" s="169" t="s">
        <v>16</v>
      </c>
      <c r="H129" s="169"/>
      <c r="I129" s="44" t="s">
        <v>16</v>
      </c>
      <c r="J129" s="142">
        <f t="shared" si="37"/>
        <v>0</v>
      </c>
      <c r="K129" s="192">
        <f t="shared" si="37"/>
        <v>0</v>
      </c>
      <c r="L129" s="193"/>
      <c r="M129" s="192">
        <f t="shared" si="35"/>
        <v>0</v>
      </c>
      <c r="N129" s="193"/>
      <c r="O129" s="192">
        <f t="shared" si="36"/>
        <v>0</v>
      </c>
      <c r="P129" s="193"/>
    </row>
    <row r="130" spans="1:16" s="46" customFormat="1" hidden="1" x14ac:dyDescent="0.25">
      <c r="A130" s="166" t="s">
        <v>129</v>
      </c>
      <c r="B130" s="167"/>
      <c r="C130" s="167"/>
      <c r="D130" s="168"/>
      <c r="E130" s="47"/>
      <c r="F130" s="42">
        <v>222940</v>
      </c>
      <c r="G130" s="169" t="s">
        <v>16</v>
      </c>
      <c r="H130" s="169"/>
      <c r="I130" s="44" t="s">
        <v>16</v>
      </c>
      <c r="J130" s="142">
        <f t="shared" si="37"/>
        <v>0</v>
      </c>
      <c r="K130" s="192">
        <f t="shared" si="37"/>
        <v>0</v>
      </c>
      <c r="L130" s="193"/>
      <c r="M130" s="192">
        <f t="shared" si="35"/>
        <v>0</v>
      </c>
      <c r="N130" s="193"/>
      <c r="O130" s="192">
        <f t="shared" si="36"/>
        <v>0</v>
      </c>
      <c r="P130" s="193"/>
    </row>
    <row r="131" spans="1:16" s="46" customFormat="1" hidden="1" x14ac:dyDescent="0.25">
      <c r="A131" s="166" t="s">
        <v>130</v>
      </c>
      <c r="B131" s="167"/>
      <c r="C131" s="167"/>
      <c r="D131" s="168"/>
      <c r="E131" s="47"/>
      <c r="F131" s="42">
        <v>222950</v>
      </c>
      <c r="G131" s="169" t="s">
        <v>16</v>
      </c>
      <c r="H131" s="169"/>
      <c r="I131" s="44" t="s">
        <v>16</v>
      </c>
      <c r="J131" s="142">
        <f t="shared" si="37"/>
        <v>0</v>
      </c>
      <c r="K131" s="192">
        <f t="shared" si="37"/>
        <v>0</v>
      </c>
      <c r="L131" s="193"/>
      <c r="M131" s="192">
        <f t="shared" si="35"/>
        <v>0</v>
      </c>
      <c r="N131" s="193"/>
      <c r="O131" s="192">
        <f t="shared" si="36"/>
        <v>0</v>
      </c>
      <c r="P131" s="193"/>
    </row>
    <row r="132" spans="1:16" s="46" customFormat="1" hidden="1" x14ac:dyDescent="0.25">
      <c r="A132" s="166" t="s">
        <v>131</v>
      </c>
      <c r="B132" s="167"/>
      <c r="C132" s="167"/>
      <c r="D132" s="168"/>
      <c r="E132" s="47"/>
      <c r="F132" s="42">
        <v>222960</v>
      </c>
      <c r="G132" s="169" t="s">
        <v>16</v>
      </c>
      <c r="H132" s="169"/>
      <c r="I132" s="44" t="s">
        <v>16</v>
      </c>
      <c r="J132" s="142">
        <f t="shared" si="37"/>
        <v>0</v>
      </c>
      <c r="K132" s="192">
        <f t="shared" si="37"/>
        <v>0</v>
      </c>
      <c r="L132" s="193"/>
      <c r="M132" s="192">
        <f t="shared" si="35"/>
        <v>0</v>
      </c>
      <c r="N132" s="193"/>
      <c r="O132" s="192">
        <f t="shared" si="36"/>
        <v>0</v>
      </c>
      <c r="P132" s="193"/>
    </row>
    <row r="133" spans="1:16" s="46" customFormat="1" hidden="1" x14ac:dyDescent="0.25">
      <c r="A133" s="166" t="s">
        <v>132</v>
      </c>
      <c r="B133" s="167"/>
      <c r="C133" s="167"/>
      <c r="D133" s="168"/>
      <c r="E133" s="47"/>
      <c r="F133" s="42">
        <v>222970</v>
      </c>
      <c r="G133" s="169" t="s">
        <v>16</v>
      </c>
      <c r="H133" s="169"/>
      <c r="I133" s="44" t="s">
        <v>16</v>
      </c>
      <c r="J133" s="142">
        <f t="shared" si="37"/>
        <v>0</v>
      </c>
      <c r="K133" s="192">
        <f t="shared" si="37"/>
        <v>0</v>
      </c>
      <c r="L133" s="193"/>
      <c r="M133" s="192">
        <f t="shared" si="35"/>
        <v>0</v>
      </c>
      <c r="N133" s="193"/>
      <c r="O133" s="192">
        <f t="shared" si="36"/>
        <v>0</v>
      </c>
      <c r="P133" s="193"/>
    </row>
    <row r="134" spans="1:16" s="46" customFormat="1" hidden="1" x14ac:dyDescent="0.25">
      <c r="A134" s="166" t="s">
        <v>133</v>
      </c>
      <c r="B134" s="167"/>
      <c r="C134" s="167"/>
      <c r="D134" s="168"/>
      <c r="E134" s="47"/>
      <c r="F134" s="42">
        <v>222980</v>
      </c>
      <c r="G134" s="169" t="s">
        <v>16</v>
      </c>
      <c r="H134" s="169"/>
      <c r="I134" s="44" t="s">
        <v>16</v>
      </c>
      <c r="J134" s="142">
        <f t="shared" si="37"/>
        <v>0</v>
      </c>
      <c r="K134" s="192">
        <f t="shared" si="37"/>
        <v>0</v>
      </c>
      <c r="L134" s="193"/>
      <c r="M134" s="192">
        <f t="shared" si="35"/>
        <v>0</v>
      </c>
      <c r="N134" s="193"/>
      <c r="O134" s="192">
        <f t="shared" si="36"/>
        <v>0</v>
      </c>
      <c r="P134" s="193"/>
    </row>
    <row r="135" spans="1:16" s="46" customFormat="1" hidden="1" x14ac:dyDescent="0.25">
      <c r="A135" s="166" t="s">
        <v>134</v>
      </c>
      <c r="B135" s="167"/>
      <c r="C135" s="167"/>
      <c r="D135" s="168"/>
      <c r="E135" s="47"/>
      <c r="F135" s="42">
        <v>222990</v>
      </c>
      <c r="G135" s="169" t="s">
        <v>16</v>
      </c>
      <c r="H135" s="169"/>
      <c r="I135" s="44" t="s">
        <v>16</v>
      </c>
      <c r="J135" s="142">
        <f t="shared" si="37"/>
        <v>0</v>
      </c>
      <c r="K135" s="192">
        <f t="shared" si="37"/>
        <v>0</v>
      </c>
      <c r="L135" s="193"/>
      <c r="M135" s="192">
        <f t="shared" si="35"/>
        <v>0</v>
      </c>
      <c r="N135" s="193"/>
      <c r="O135" s="192">
        <f t="shared" si="36"/>
        <v>0</v>
      </c>
      <c r="P135" s="193"/>
    </row>
    <row r="136" spans="1:16" s="46" customFormat="1" hidden="1" x14ac:dyDescent="0.25">
      <c r="A136" s="174" t="s">
        <v>135</v>
      </c>
      <c r="B136" s="175"/>
      <c r="C136" s="175"/>
      <c r="D136" s="176"/>
      <c r="E136" s="37"/>
      <c r="F136" s="37">
        <v>270000</v>
      </c>
      <c r="G136" s="177" t="s">
        <v>16</v>
      </c>
      <c r="H136" s="177"/>
      <c r="I136" s="38" t="s">
        <v>16</v>
      </c>
      <c r="J136" s="141">
        <f>J137+J138</f>
        <v>0</v>
      </c>
      <c r="K136" s="199">
        <f>K137+K138</f>
        <v>0</v>
      </c>
      <c r="L136" s="200"/>
      <c r="M136" s="199">
        <f t="shared" ref="M136" si="38">M137+M138</f>
        <v>0</v>
      </c>
      <c r="N136" s="200"/>
      <c r="O136" s="199">
        <f t="shared" ref="O136" si="39">O137+O138</f>
        <v>0</v>
      </c>
      <c r="P136" s="200"/>
    </row>
    <row r="137" spans="1:16" s="46" customFormat="1" hidden="1" x14ac:dyDescent="0.25">
      <c r="A137" s="166" t="s">
        <v>136</v>
      </c>
      <c r="B137" s="167"/>
      <c r="C137" s="167"/>
      <c r="D137" s="168"/>
      <c r="E137" s="47"/>
      <c r="F137" s="42">
        <v>271000</v>
      </c>
      <c r="G137" s="169" t="s">
        <v>16</v>
      </c>
      <c r="H137" s="169"/>
      <c r="I137" s="44" t="s">
        <v>16</v>
      </c>
      <c r="J137" s="142">
        <f>J267+J396</f>
        <v>0</v>
      </c>
      <c r="K137" s="192">
        <f>K267+K396</f>
        <v>0</v>
      </c>
      <c r="L137" s="193"/>
      <c r="M137" s="192">
        <f>M267+M396</f>
        <v>0</v>
      </c>
      <c r="N137" s="193"/>
      <c r="O137" s="192">
        <f>O267+O396</f>
        <v>0</v>
      </c>
      <c r="P137" s="193"/>
    </row>
    <row r="138" spans="1:16" s="46" customFormat="1" ht="22.5" hidden="1" customHeight="1" x14ac:dyDescent="0.25">
      <c r="A138" s="166" t="s">
        <v>137</v>
      </c>
      <c r="B138" s="167"/>
      <c r="C138" s="167"/>
      <c r="D138" s="168"/>
      <c r="E138" s="49"/>
      <c r="F138" s="49">
        <v>273500</v>
      </c>
      <c r="G138" s="169" t="s">
        <v>16</v>
      </c>
      <c r="H138" s="169"/>
      <c r="I138" s="44" t="s">
        <v>16</v>
      </c>
      <c r="J138" s="142">
        <f>J268+J397</f>
        <v>0</v>
      </c>
      <c r="K138" s="192">
        <f>K268+K397</f>
        <v>0</v>
      </c>
      <c r="L138" s="193"/>
      <c r="M138" s="192">
        <f>M268+M397</f>
        <v>0</v>
      </c>
      <c r="N138" s="193"/>
      <c r="O138" s="192">
        <f>O268+O397</f>
        <v>0</v>
      </c>
      <c r="P138" s="193"/>
    </row>
    <row r="139" spans="1:16" s="46" customFormat="1" hidden="1" x14ac:dyDescent="0.25">
      <c r="A139" s="174" t="s">
        <v>138</v>
      </c>
      <c r="B139" s="175"/>
      <c r="C139" s="175"/>
      <c r="D139" s="176"/>
      <c r="E139" s="50"/>
      <c r="F139" s="51">
        <v>280000</v>
      </c>
      <c r="G139" s="177" t="s">
        <v>16</v>
      </c>
      <c r="H139" s="177"/>
      <c r="I139" s="38" t="s">
        <v>16</v>
      </c>
      <c r="J139" s="141">
        <f>SUM(J140:J152)</f>
        <v>0</v>
      </c>
      <c r="K139" s="199">
        <f>SUM(K140:L152)</f>
        <v>0</v>
      </c>
      <c r="L139" s="200"/>
      <c r="M139" s="199">
        <f t="shared" ref="M139" si="40">SUM(M140:N152)</f>
        <v>0</v>
      </c>
      <c r="N139" s="200"/>
      <c r="O139" s="199">
        <f t="shared" ref="O139" si="41">SUM(O140:P152)</f>
        <v>0</v>
      </c>
      <c r="P139" s="200"/>
    </row>
    <row r="140" spans="1:16" s="46" customFormat="1" hidden="1" x14ac:dyDescent="0.25">
      <c r="A140" s="166" t="s">
        <v>139</v>
      </c>
      <c r="B140" s="167"/>
      <c r="C140" s="167"/>
      <c r="D140" s="168"/>
      <c r="E140" s="47"/>
      <c r="F140" s="42">
        <v>281000</v>
      </c>
      <c r="G140" s="169" t="s">
        <v>16</v>
      </c>
      <c r="H140" s="169"/>
      <c r="I140" s="44" t="s">
        <v>16</v>
      </c>
      <c r="J140" s="142">
        <f t="shared" ref="J140:K155" si="42">J270+J399</f>
        <v>0</v>
      </c>
      <c r="K140" s="192">
        <f t="shared" si="42"/>
        <v>0</v>
      </c>
      <c r="L140" s="193"/>
      <c r="M140" s="192">
        <f t="shared" ref="M140:M158" si="43">M270+M399</f>
        <v>0</v>
      </c>
      <c r="N140" s="193"/>
      <c r="O140" s="192">
        <f t="shared" ref="O140:O158" si="44">O270+O399</f>
        <v>0</v>
      </c>
      <c r="P140" s="193"/>
    </row>
    <row r="141" spans="1:16" s="46" customFormat="1" hidden="1" x14ac:dyDescent="0.25">
      <c r="A141" s="166" t="s">
        <v>140</v>
      </c>
      <c r="B141" s="167"/>
      <c r="C141" s="167"/>
      <c r="D141" s="168"/>
      <c r="E141" s="47"/>
      <c r="F141" s="42">
        <v>281200</v>
      </c>
      <c r="G141" s="169" t="s">
        <v>16</v>
      </c>
      <c r="H141" s="169"/>
      <c r="I141" s="44" t="s">
        <v>16</v>
      </c>
      <c r="J141" s="142">
        <f t="shared" si="42"/>
        <v>0</v>
      </c>
      <c r="K141" s="192">
        <f t="shared" si="42"/>
        <v>0</v>
      </c>
      <c r="L141" s="193"/>
      <c r="M141" s="192">
        <f t="shared" si="43"/>
        <v>0</v>
      </c>
      <c r="N141" s="193"/>
      <c r="O141" s="192">
        <f t="shared" si="44"/>
        <v>0</v>
      </c>
      <c r="P141" s="193"/>
    </row>
    <row r="142" spans="1:16" s="46" customFormat="1" hidden="1" x14ac:dyDescent="0.25">
      <c r="A142" s="166" t="s">
        <v>141</v>
      </c>
      <c r="B142" s="167"/>
      <c r="C142" s="167"/>
      <c r="D142" s="168"/>
      <c r="E142" s="47"/>
      <c r="F142" s="42">
        <v>281210</v>
      </c>
      <c r="G142" s="169" t="s">
        <v>16</v>
      </c>
      <c r="H142" s="169"/>
      <c r="I142" s="44" t="s">
        <v>16</v>
      </c>
      <c r="J142" s="142">
        <f t="shared" si="42"/>
        <v>0</v>
      </c>
      <c r="K142" s="192">
        <f t="shared" si="42"/>
        <v>0</v>
      </c>
      <c r="L142" s="193"/>
      <c r="M142" s="192">
        <f t="shared" si="43"/>
        <v>0</v>
      </c>
      <c r="N142" s="193"/>
      <c r="O142" s="192">
        <f t="shared" si="44"/>
        <v>0</v>
      </c>
      <c r="P142" s="193"/>
    </row>
    <row r="143" spans="1:16" s="46" customFormat="1" hidden="1" x14ac:dyDescent="0.25">
      <c r="A143" s="166" t="s">
        <v>142</v>
      </c>
      <c r="B143" s="167"/>
      <c r="C143" s="167"/>
      <c r="D143" s="168"/>
      <c r="E143" s="47"/>
      <c r="F143" s="42">
        <v>281211</v>
      </c>
      <c r="G143" s="169" t="s">
        <v>16</v>
      </c>
      <c r="H143" s="169"/>
      <c r="I143" s="44" t="s">
        <v>16</v>
      </c>
      <c r="J143" s="142">
        <f t="shared" si="42"/>
        <v>0</v>
      </c>
      <c r="K143" s="192">
        <f t="shared" si="42"/>
        <v>0</v>
      </c>
      <c r="L143" s="193"/>
      <c r="M143" s="192">
        <f t="shared" si="43"/>
        <v>0</v>
      </c>
      <c r="N143" s="193"/>
      <c r="O143" s="192">
        <f t="shared" si="44"/>
        <v>0</v>
      </c>
      <c r="P143" s="193"/>
    </row>
    <row r="144" spans="1:16" s="46" customFormat="1" hidden="1" x14ac:dyDescent="0.25">
      <c r="A144" s="166" t="s">
        <v>143</v>
      </c>
      <c r="B144" s="167"/>
      <c r="C144" s="167"/>
      <c r="D144" s="168"/>
      <c r="E144" s="47"/>
      <c r="F144" s="42">
        <v>281212</v>
      </c>
      <c r="G144" s="169" t="s">
        <v>16</v>
      </c>
      <c r="H144" s="169"/>
      <c r="I144" s="44" t="s">
        <v>16</v>
      </c>
      <c r="J144" s="142">
        <f t="shared" si="42"/>
        <v>0</v>
      </c>
      <c r="K144" s="192">
        <f t="shared" si="42"/>
        <v>0</v>
      </c>
      <c r="L144" s="193"/>
      <c r="M144" s="192">
        <f t="shared" si="43"/>
        <v>0</v>
      </c>
      <c r="N144" s="193"/>
      <c r="O144" s="192">
        <f t="shared" si="44"/>
        <v>0</v>
      </c>
      <c r="P144" s="193"/>
    </row>
    <row r="145" spans="1:16" s="46" customFormat="1" hidden="1" x14ac:dyDescent="0.25">
      <c r="A145" s="166" t="s">
        <v>144</v>
      </c>
      <c r="B145" s="167"/>
      <c r="C145" s="167"/>
      <c r="D145" s="168"/>
      <c r="E145" s="47"/>
      <c r="F145" s="42">
        <v>281220</v>
      </c>
      <c r="G145" s="169" t="s">
        <v>16</v>
      </c>
      <c r="H145" s="169"/>
      <c r="I145" s="44" t="s">
        <v>16</v>
      </c>
      <c r="J145" s="142">
        <f t="shared" si="42"/>
        <v>0</v>
      </c>
      <c r="K145" s="192">
        <f t="shared" si="42"/>
        <v>0</v>
      </c>
      <c r="L145" s="193"/>
      <c r="M145" s="192">
        <f t="shared" si="43"/>
        <v>0</v>
      </c>
      <c r="N145" s="193"/>
      <c r="O145" s="192">
        <f t="shared" si="44"/>
        <v>0</v>
      </c>
      <c r="P145" s="193"/>
    </row>
    <row r="146" spans="1:16" s="46" customFormat="1" hidden="1" x14ac:dyDescent="0.25">
      <c r="A146" s="166" t="s">
        <v>145</v>
      </c>
      <c r="B146" s="167"/>
      <c r="C146" s="167"/>
      <c r="D146" s="168"/>
      <c r="E146" s="47"/>
      <c r="F146" s="42">
        <v>281221</v>
      </c>
      <c r="G146" s="169" t="s">
        <v>16</v>
      </c>
      <c r="H146" s="169"/>
      <c r="I146" s="44" t="s">
        <v>16</v>
      </c>
      <c r="J146" s="142">
        <f t="shared" si="42"/>
        <v>0</v>
      </c>
      <c r="K146" s="192">
        <f t="shared" si="42"/>
        <v>0</v>
      </c>
      <c r="L146" s="193"/>
      <c r="M146" s="192">
        <f t="shared" si="43"/>
        <v>0</v>
      </c>
      <c r="N146" s="193"/>
      <c r="O146" s="192">
        <f t="shared" si="44"/>
        <v>0</v>
      </c>
      <c r="P146" s="193"/>
    </row>
    <row r="147" spans="1:16" s="46" customFormat="1" hidden="1" x14ac:dyDescent="0.25">
      <c r="A147" s="166" t="s">
        <v>146</v>
      </c>
      <c r="B147" s="167"/>
      <c r="C147" s="167"/>
      <c r="D147" s="168"/>
      <c r="E147" s="47"/>
      <c r="F147" s="42">
        <v>281222</v>
      </c>
      <c r="G147" s="169" t="s">
        <v>16</v>
      </c>
      <c r="H147" s="169"/>
      <c r="I147" s="44" t="s">
        <v>16</v>
      </c>
      <c r="J147" s="142">
        <f t="shared" si="42"/>
        <v>0</v>
      </c>
      <c r="K147" s="192">
        <f t="shared" si="42"/>
        <v>0</v>
      </c>
      <c r="L147" s="193"/>
      <c r="M147" s="192">
        <f t="shared" si="43"/>
        <v>0</v>
      </c>
      <c r="N147" s="193"/>
      <c r="O147" s="192">
        <f t="shared" si="44"/>
        <v>0</v>
      </c>
      <c r="P147" s="193"/>
    </row>
    <row r="148" spans="1:16" s="46" customFormat="1" hidden="1" x14ac:dyDescent="0.25">
      <c r="A148" s="166" t="s">
        <v>147</v>
      </c>
      <c r="B148" s="167"/>
      <c r="C148" s="167"/>
      <c r="D148" s="168"/>
      <c r="E148" s="47"/>
      <c r="F148" s="42">
        <v>281230</v>
      </c>
      <c r="G148" s="169" t="s">
        <v>16</v>
      </c>
      <c r="H148" s="169"/>
      <c r="I148" s="44" t="s">
        <v>16</v>
      </c>
      <c r="J148" s="142">
        <f t="shared" si="42"/>
        <v>0</v>
      </c>
      <c r="K148" s="192">
        <f t="shared" si="42"/>
        <v>0</v>
      </c>
      <c r="L148" s="193"/>
      <c r="M148" s="192">
        <f t="shared" si="43"/>
        <v>0</v>
      </c>
      <c r="N148" s="193"/>
      <c r="O148" s="192">
        <f t="shared" si="44"/>
        <v>0</v>
      </c>
      <c r="P148" s="193"/>
    </row>
    <row r="149" spans="1:16" s="46" customFormat="1" hidden="1" x14ac:dyDescent="0.25">
      <c r="A149" s="166" t="s">
        <v>148</v>
      </c>
      <c r="B149" s="167"/>
      <c r="C149" s="167"/>
      <c r="D149" s="168"/>
      <c r="E149" s="47"/>
      <c r="F149" s="42">
        <v>281800</v>
      </c>
      <c r="G149" s="169" t="s">
        <v>16</v>
      </c>
      <c r="H149" s="169"/>
      <c r="I149" s="44" t="s">
        <v>16</v>
      </c>
      <c r="J149" s="142">
        <f t="shared" si="42"/>
        <v>0</v>
      </c>
      <c r="K149" s="192">
        <f t="shared" si="42"/>
        <v>0</v>
      </c>
      <c r="L149" s="193"/>
      <c r="M149" s="192">
        <f t="shared" si="43"/>
        <v>0</v>
      </c>
      <c r="N149" s="193"/>
      <c r="O149" s="192">
        <f t="shared" si="44"/>
        <v>0</v>
      </c>
      <c r="P149" s="193"/>
    </row>
    <row r="150" spans="1:16" s="46" customFormat="1" hidden="1" x14ac:dyDescent="0.25">
      <c r="A150" s="166" t="s">
        <v>149</v>
      </c>
      <c r="B150" s="167"/>
      <c r="C150" s="167"/>
      <c r="D150" s="168"/>
      <c r="E150" s="47"/>
      <c r="F150" s="42">
        <v>281900</v>
      </c>
      <c r="G150" s="169" t="s">
        <v>16</v>
      </c>
      <c r="H150" s="169"/>
      <c r="I150" s="44" t="s">
        <v>16</v>
      </c>
      <c r="J150" s="142">
        <f t="shared" si="42"/>
        <v>0</v>
      </c>
      <c r="K150" s="192">
        <f t="shared" si="42"/>
        <v>0</v>
      </c>
      <c r="L150" s="193"/>
      <c r="M150" s="192">
        <f t="shared" si="43"/>
        <v>0</v>
      </c>
      <c r="N150" s="193"/>
      <c r="O150" s="192">
        <f t="shared" si="44"/>
        <v>0</v>
      </c>
      <c r="P150" s="193"/>
    </row>
    <row r="151" spans="1:16" s="46" customFormat="1" hidden="1" x14ac:dyDescent="0.25">
      <c r="A151" s="166" t="s">
        <v>150</v>
      </c>
      <c r="B151" s="167"/>
      <c r="C151" s="167"/>
      <c r="D151" s="168"/>
      <c r="E151" s="47"/>
      <c r="F151" s="42">
        <v>282000</v>
      </c>
      <c r="G151" s="169" t="s">
        <v>16</v>
      </c>
      <c r="H151" s="169"/>
      <c r="I151" s="44" t="s">
        <v>16</v>
      </c>
      <c r="J151" s="142">
        <f t="shared" si="42"/>
        <v>0</v>
      </c>
      <c r="K151" s="192">
        <f t="shared" si="42"/>
        <v>0</v>
      </c>
      <c r="L151" s="193"/>
      <c r="M151" s="192">
        <f t="shared" si="43"/>
        <v>0</v>
      </c>
      <c r="N151" s="193"/>
      <c r="O151" s="192">
        <f t="shared" si="44"/>
        <v>0</v>
      </c>
      <c r="P151" s="193"/>
    </row>
    <row r="152" spans="1:16" s="46" customFormat="1" hidden="1" x14ac:dyDescent="0.25">
      <c r="A152" s="166" t="s">
        <v>151</v>
      </c>
      <c r="B152" s="167"/>
      <c r="C152" s="167"/>
      <c r="D152" s="168"/>
      <c r="E152" s="47"/>
      <c r="F152" s="42">
        <v>282100</v>
      </c>
      <c r="G152" s="169" t="s">
        <v>16</v>
      </c>
      <c r="H152" s="169"/>
      <c r="I152" s="44" t="s">
        <v>16</v>
      </c>
      <c r="J152" s="142">
        <f t="shared" si="42"/>
        <v>0</v>
      </c>
      <c r="K152" s="192">
        <f t="shared" si="42"/>
        <v>0</v>
      </c>
      <c r="L152" s="193"/>
      <c r="M152" s="192">
        <f t="shared" si="43"/>
        <v>0</v>
      </c>
      <c r="N152" s="193"/>
      <c r="O152" s="192">
        <f t="shared" si="44"/>
        <v>0</v>
      </c>
      <c r="P152" s="193"/>
    </row>
    <row r="153" spans="1:16" s="46" customFormat="1" hidden="1" x14ac:dyDescent="0.25">
      <c r="A153" s="174" t="s">
        <v>152</v>
      </c>
      <c r="B153" s="175"/>
      <c r="C153" s="175"/>
      <c r="D153" s="176"/>
      <c r="E153" s="41"/>
      <c r="F153" s="37">
        <v>290000</v>
      </c>
      <c r="G153" s="177" t="s">
        <v>16</v>
      </c>
      <c r="H153" s="177"/>
      <c r="I153" s="38" t="s">
        <v>16</v>
      </c>
      <c r="J153" s="141">
        <f t="shared" si="42"/>
        <v>0</v>
      </c>
      <c r="K153" s="199">
        <f t="shared" si="42"/>
        <v>0</v>
      </c>
      <c r="L153" s="200"/>
      <c r="M153" s="199">
        <f t="shared" si="43"/>
        <v>0</v>
      </c>
      <c r="N153" s="200"/>
      <c r="O153" s="199">
        <f t="shared" si="44"/>
        <v>0</v>
      </c>
      <c r="P153" s="200"/>
    </row>
    <row r="154" spans="1:16" s="46" customFormat="1" hidden="1" x14ac:dyDescent="0.25">
      <c r="A154" s="166" t="s">
        <v>153</v>
      </c>
      <c r="B154" s="167"/>
      <c r="C154" s="167"/>
      <c r="D154" s="168"/>
      <c r="E154" s="47"/>
      <c r="F154" s="42">
        <v>292220</v>
      </c>
      <c r="G154" s="169" t="s">
        <v>16</v>
      </c>
      <c r="H154" s="169"/>
      <c r="I154" s="44" t="s">
        <v>16</v>
      </c>
      <c r="J154" s="142">
        <f t="shared" si="42"/>
        <v>0</v>
      </c>
      <c r="K154" s="192">
        <f t="shared" si="42"/>
        <v>0</v>
      </c>
      <c r="L154" s="193"/>
      <c r="M154" s="192">
        <f t="shared" si="43"/>
        <v>0</v>
      </c>
      <c r="N154" s="193"/>
      <c r="O154" s="192">
        <f t="shared" si="44"/>
        <v>0</v>
      </c>
      <c r="P154" s="193"/>
    </row>
    <row r="155" spans="1:16" s="46" customFormat="1" hidden="1" x14ac:dyDescent="0.25">
      <c r="A155" s="166" t="s">
        <v>154</v>
      </c>
      <c r="B155" s="167"/>
      <c r="C155" s="167"/>
      <c r="D155" s="168"/>
      <c r="E155" s="48"/>
      <c r="F155" s="42">
        <v>300000</v>
      </c>
      <c r="G155" s="169" t="s">
        <v>16</v>
      </c>
      <c r="H155" s="169"/>
      <c r="I155" s="44" t="s">
        <v>16</v>
      </c>
      <c r="J155" s="142">
        <f t="shared" si="42"/>
        <v>0</v>
      </c>
      <c r="K155" s="192">
        <f t="shared" si="42"/>
        <v>0</v>
      </c>
      <c r="L155" s="193"/>
      <c r="M155" s="192">
        <f t="shared" si="43"/>
        <v>0</v>
      </c>
      <c r="N155" s="193"/>
      <c r="O155" s="192">
        <f t="shared" si="44"/>
        <v>0</v>
      </c>
      <c r="P155" s="193"/>
    </row>
    <row r="156" spans="1:16" s="46" customFormat="1" hidden="1" x14ac:dyDescent="0.25">
      <c r="A156" s="166" t="s">
        <v>155</v>
      </c>
      <c r="B156" s="167"/>
      <c r="C156" s="167"/>
      <c r="D156" s="168"/>
      <c r="E156" s="52"/>
      <c r="F156" s="42">
        <v>300000</v>
      </c>
      <c r="G156" s="169" t="s">
        <v>16</v>
      </c>
      <c r="H156" s="169"/>
      <c r="I156" s="44" t="s">
        <v>16</v>
      </c>
      <c r="J156" s="142">
        <f t="shared" ref="J156:K158" si="45">J286+J415</f>
        <v>0</v>
      </c>
      <c r="K156" s="192">
        <f t="shared" si="45"/>
        <v>0</v>
      </c>
      <c r="L156" s="193"/>
      <c r="M156" s="192">
        <f t="shared" si="43"/>
        <v>0</v>
      </c>
      <c r="N156" s="193"/>
      <c r="O156" s="192">
        <f t="shared" si="44"/>
        <v>0</v>
      </c>
      <c r="P156" s="193"/>
    </row>
    <row r="157" spans="1:16" s="46" customFormat="1" hidden="1" x14ac:dyDescent="0.25">
      <c r="A157" s="166" t="s">
        <v>156</v>
      </c>
      <c r="B157" s="167"/>
      <c r="C157" s="167"/>
      <c r="D157" s="168"/>
      <c r="E157" s="52"/>
      <c r="F157" s="42">
        <v>319000</v>
      </c>
      <c r="G157" s="169" t="s">
        <v>16</v>
      </c>
      <c r="H157" s="169"/>
      <c r="I157" s="44" t="s">
        <v>16</v>
      </c>
      <c r="J157" s="142">
        <f t="shared" si="45"/>
        <v>0</v>
      </c>
      <c r="K157" s="192">
        <f t="shared" si="45"/>
        <v>0</v>
      </c>
      <c r="L157" s="193"/>
      <c r="M157" s="192">
        <f t="shared" si="43"/>
        <v>0</v>
      </c>
      <c r="N157" s="193"/>
      <c r="O157" s="192">
        <f t="shared" si="44"/>
        <v>0</v>
      </c>
      <c r="P157" s="193"/>
    </row>
    <row r="158" spans="1:16" s="46" customFormat="1" hidden="1" x14ac:dyDescent="0.25">
      <c r="A158" s="166" t="s">
        <v>157</v>
      </c>
      <c r="B158" s="167"/>
      <c r="C158" s="167"/>
      <c r="D158" s="168"/>
      <c r="E158" s="47"/>
      <c r="F158" s="42">
        <v>350000</v>
      </c>
      <c r="G158" s="169" t="s">
        <v>16</v>
      </c>
      <c r="H158" s="169"/>
      <c r="I158" s="44" t="s">
        <v>16</v>
      </c>
      <c r="J158" s="142">
        <f t="shared" si="45"/>
        <v>0</v>
      </c>
      <c r="K158" s="192"/>
      <c r="L158" s="193"/>
      <c r="M158" s="192">
        <f t="shared" si="43"/>
        <v>0</v>
      </c>
      <c r="N158" s="193"/>
      <c r="O158" s="192">
        <f t="shared" si="44"/>
        <v>0</v>
      </c>
      <c r="P158" s="193"/>
    </row>
    <row r="159" spans="1:16" s="46" customFormat="1" x14ac:dyDescent="0.25">
      <c r="A159" s="174" t="s">
        <v>158</v>
      </c>
      <c r="B159" s="175"/>
      <c r="C159" s="175"/>
      <c r="D159" s="176"/>
      <c r="E159" s="41"/>
      <c r="F159" s="37">
        <v>310000</v>
      </c>
      <c r="G159" s="177" t="s">
        <v>16</v>
      </c>
      <c r="H159" s="177"/>
      <c r="I159" s="38" t="s">
        <v>16</v>
      </c>
      <c r="J159" s="141">
        <f>J289</f>
        <v>161166.29999999999</v>
      </c>
      <c r="K159" s="199">
        <f>K289</f>
        <v>85900</v>
      </c>
      <c r="L159" s="200"/>
      <c r="M159" s="199">
        <f>M289</f>
        <v>123700</v>
      </c>
      <c r="N159" s="200"/>
      <c r="O159" s="199">
        <f>O289</f>
        <v>132700</v>
      </c>
      <c r="P159" s="200"/>
    </row>
    <row r="160" spans="1:16" s="46" customFormat="1" hidden="1" x14ac:dyDescent="0.25">
      <c r="A160" s="166" t="s">
        <v>159</v>
      </c>
      <c r="B160" s="167"/>
      <c r="C160" s="167"/>
      <c r="D160" s="168"/>
      <c r="E160" s="47"/>
      <c r="F160" s="42">
        <v>311000</v>
      </c>
      <c r="G160" s="169" t="s">
        <v>16</v>
      </c>
      <c r="H160" s="169"/>
      <c r="I160" s="44" t="s">
        <v>16</v>
      </c>
      <c r="J160" s="142">
        <f t="shared" ref="J160:K175" si="46">J290+J419</f>
        <v>0</v>
      </c>
      <c r="K160" s="192">
        <f t="shared" si="46"/>
        <v>0</v>
      </c>
      <c r="L160" s="193"/>
      <c r="M160" s="192">
        <f t="shared" ref="M160:M189" si="47">M290+M419</f>
        <v>0</v>
      </c>
      <c r="N160" s="193"/>
      <c r="O160" s="192">
        <f t="shared" ref="O160:O189" si="48">O290+O419</f>
        <v>0</v>
      </c>
      <c r="P160" s="193"/>
    </row>
    <row r="161" spans="1:16" s="46" customFormat="1" hidden="1" x14ac:dyDescent="0.25">
      <c r="A161" s="166" t="s">
        <v>160</v>
      </c>
      <c r="B161" s="167"/>
      <c r="C161" s="167"/>
      <c r="D161" s="168"/>
      <c r="E161" s="47"/>
      <c r="F161" s="42">
        <v>311100</v>
      </c>
      <c r="G161" s="169" t="s">
        <v>16</v>
      </c>
      <c r="H161" s="169"/>
      <c r="I161" s="44" t="s">
        <v>16</v>
      </c>
      <c r="J161" s="142">
        <f t="shared" si="46"/>
        <v>0</v>
      </c>
      <c r="K161" s="192">
        <f t="shared" si="46"/>
        <v>0</v>
      </c>
      <c r="L161" s="193"/>
      <c r="M161" s="192">
        <f t="shared" si="47"/>
        <v>0</v>
      </c>
      <c r="N161" s="193"/>
      <c r="O161" s="192">
        <f t="shared" si="48"/>
        <v>0</v>
      </c>
      <c r="P161" s="193"/>
    </row>
    <row r="162" spans="1:16" s="46" customFormat="1" hidden="1" x14ac:dyDescent="0.25">
      <c r="A162" s="166" t="s">
        <v>161</v>
      </c>
      <c r="B162" s="167"/>
      <c r="C162" s="167"/>
      <c r="D162" s="168"/>
      <c r="E162" s="47"/>
      <c r="F162" s="42">
        <v>311110</v>
      </c>
      <c r="G162" s="169" t="s">
        <v>16</v>
      </c>
      <c r="H162" s="169"/>
      <c r="I162" s="44" t="s">
        <v>16</v>
      </c>
      <c r="J162" s="142">
        <f t="shared" si="46"/>
        <v>0</v>
      </c>
      <c r="K162" s="192">
        <f t="shared" si="46"/>
        <v>0</v>
      </c>
      <c r="L162" s="193"/>
      <c r="M162" s="192">
        <f t="shared" si="47"/>
        <v>0</v>
      </c>
      <c r="N162" s="193"/>
      <c r="O162" s="192">
        <f t="shared" si="48"/>
        <v>0</v>
      </c>
      <c r="P162" s="193"/>
    </row>
    <row r="163" spans="1:16" s="46" customFormat="1" hidden="1" x14ac:dyDescent="0.25">
      <c r="A163" s="166" t="s">
        <v>162</v>
      </c>
      <c r="B163" s="167"/>
      <c r="C163" s="167"/>
      <c r="D163" s="168"/>
      <c r="E163" s="47"/>
      <c r="F163" s="42">
        <v>311120</v>
      </c>
      <c r="G163" s="169" t="s">
        <v>16</v>
      </c>
      <c r="H163" s="169"/>
      <c r="I163" s="44" t="s">
        <v>16</v>
      </c>
      <c r="J163" s="142">
        <f t="shared" si="46"/>
        <v>0</v>
      </c>
      <c r="K163" s="192">
        <f t="shared" si="46"/>
        <v>0</v>
      </c>
      <c r="L163" s="193"/>
      <c r="M163" s="192">
        <f t="shared" si="47"/>
        <v>0</v>
      </c>
      <c r="N163" s="193"/>
      <c r="O163" s="192">
        <f t="shared" si="48"/>
        <v>0</v>
      </c>
      <c r="P163" s="193"/>
    </row>
    <row r="164" spans="1:16" s="46" customFormat="1" hidden="1" x14ac:dyDescent="0.25">
      <c r="A164" s="166" t="s">
        <v>163</v>
      </c>
      <c r="B164" s="167"/>
      <c r="C164" s="167"/>
      <c r="D164" s="168"/>
      <c r="E164" s="47"/>
      <c r="F164" s="42">
        <v>311210</v>
      </c>
      <c r="G164" s="169" t="s">
        <v>16</v>
      </c>
      <c r="H164" s="169"/>
      <c r="I164" s="44" t="s">
        <v>16</v>
      </c>
      <c r="J164" s="142">
        <f t="shared" si="46"/>
        <v>0</v>
      </c>
      <c r="K164" s="192">
        <f t="shared" si="46"/>
        <v>0</v>
      </c>
      <c r="L164" s="193"/>
      <c r="M164" s="192">
        <f t="shared" si="47"/>
        <v>0</v>
      </c>
      <c r="N164" s="193"/>
      <c r="O164" s="192">
        <f t="shared" si="48"/>
        <v>0</v>
      </c>
      <c r="P164" s="193"/>
    </row>
    <row r="165" spans="1:16" s="46" customFormat="1" hidden="1" x14ac:dyDescent="0.25">
      <c r="A165" s="166" t="s">
        <v>164</v>
      </c>
      <c r="B165" s="167"/>
      <c r="C165" s="167"/>
      <c r="D165" s="168"/>
      <c r="E165" s="47"/>
      <c r="F165" s="42">
        <v>312120</v>
      </c>
      <c r="G165" s="169" t="s">
        <v>16</v>
      </c>
      <c r="H165" s="169"/>
      <c r="I165" s="44" t="s">
        <v>16</v>
      </c>
      <c r="J165" s="142">
        <f t="shared" si="46"/>
        <v>0</v>
      </c>
      <c r="K165" s="192">
        <f t="shared" si="46"/>
        <v>0</v>
      </c>
      <c r="L165" s="193"/>
      <c r="M165" s="192">
        <f t="shared" si="47"/>
        <v>0</v>
      </c>
      <c r="N165" s="193"/>
      <c r="O165" s="192">
        <f t="shared" si="48"/>
        <v>0</v>
      </c>
      <c r="P165" s="193"/>
    </row>
    <row r="166" spans="1:16" s="46" customFormat="1" hidden="1" x14ac:dyDescent="0.25">
      <c r="A166" s="166" t="s">
        <v>165</v>
      </c>
      <c r="B166" s="167"/>
      <c r="C166" s="167"/>
      <c r="D166" s="168"/>
      <c r="E166" s="47"/>
      <c r="F166" s="42">
        <v>313000</v>
      </c>
      <c r="G166" s="169" t="s">
        <v>16</v>
      </c>
      <c r="H166" s="169"/>
      <c r="I166" s="44" t="s">
        <v>16</v>
      </c>
      <c r="J166" s="142">
        <f t="shared" si="46"/>
        <v>0</v>
      </c>
      <c r="K166" s="192">
        <f t="shared" si="46"/>
        <v>0</v>
      </c>
      <c r="L166" s="193"/>
      <c r="M166" s="192">
        <f t="shared" si="47"/>
        <v>0</v>
      </c>
      <c r="N166" s="193"/>
      <c r="O166" s="192">
        <f t="shared" si="48"/>
        <v>0</v>
      </c>
      <c r="P166" s="193"/>
    </row>
    <row r="167" spans="1:16" s="46" customFormat="1" hidden="1" x14ac:dyDescent="0.25">
      <c r="A167" s="166" t="s">
        <v>166</v>
      </c>
      <c r="B167" s="167"/>
      <c r="C167" s="167"/>
      <c r="D167" s="168"/>
      <c r="E167" s="47"/>
      <c r="F167" s="42">
        <v>313100</v>
      </c>
      <c r="G167" s="169" t="s">
        <v>16</v>
      </c>
      <c r="H167" s="169"/>
      <c r="I167" s="44" t="s">
        <v>16</v>
      </c>
      <c r="J167" s="142">
        <f t="shared" si="46"/>
        <v>0</v>
      </c>
      <c r="K167" s="192">
        <f t="shared" si="46"/>
        <v>0</v>
      </c>
      <c r="L167" s="193"/>
      <c r="M167" s="192">
        <f t="shared" si="47"/>
        <v>0</v>
      </c>
      <c r="N167" s="193"/>
      <c r="O167" s="192">
        <f t="shared" si="48"/>
        <v>0</v>
      </c>
      <c r="P167" s="193"/>
    </row>
    <row r="168" spans="1:16" s="46" customFormat="1" hidden="1" x14ac:dyDescent="0.25">
      <c r="A168" s="166" t="s">
        <v>167</v>
      </c>
      <c r="B168" s="167"/>
      <c r="C168" s="167"/>
      <c r="D168" s="168"/>
      <c r="E168" s="47"/>
      <c r="F168" s="42">
        <v>313110</v>
      </c>
      <c r="G168" s="169" t="s">
        <v>16</v>
      </c>
      <c r="H168" s="169"/>
      <c r="I168" s="44" t="s">
        <v>16</v>
      </c>
      <c r="J168" s="142">
        <f t="shared" si="46"/>
        <v>0</v>
      </c>
      <c r="K168" s="192">
        <f t="shared" si="46"/>
        <v>0</v>
      </c>
      <c r="L168" s="193"/>
      <c r="M168" s="192">
        <f t="shared" si="47"/>
        <v>0</v>
      </c>
      <c r="N168" s="193"/>
      <c r="O168" s="192">
        <f t="shared" si="48"/>
        <v>0</v>
      </c>
      <c r="P168" s="193"/>
    </row>
    <row r="169" spans="1:16" s="46" customFormat="1" hidden="1" x14ac:dyDescent="0.25">
      <c r="A169" s="166" t="s">
        <v>168</v>
      </c>
      <c r="B169" s="167"/>
      <c r="C169" s="167"/>
      <c r="D169" s="168"/>
      <c r="E169" s="47"/>
      <c r="F169" s="42">
        <v>313120</v>
      </c>
      <c r="G169" s="169" t="s">
        <v>16</v>
      </c>
      <c r="H169" s="169"/>
      <c r="I169" s="44" t="s">
        <v>16</v>
      </c>
      <c r="J169" s="142">
        <f t="shared" si="46"/>
        <v>0</v>
      </c>
      <c r="K169" s="192">
        <f t="shared" si="46"/>
        <v>0</v>
      </c>
      <c r="L169" s="193"/>
      <c r="M169" s="192">
        <f t="shared" si="47"/>
        <v>0</v>
      </c>
      <c r="N169" s="193"/>
      <c r="O169" s="192">
        <f t="shared" si="48"/>
        <v>0</v>
      </c>
      <c r="P169" s="193"/>
    </row>
    <row r="170" spans="1:16" s="46" customFormat="1" hidden="1" x14ac:dyDescent="0.25">
      <c r="A170" s="166" t="s">
        <v>169</v>
      </c>
      <c r="B170" s="167"/>
      <c r="C170" s="167"/>
      <c r="D170" s="168"/>
      <c r="E170" s="47"/>
      <c r="F170" s="42">
        <v>313200</v>
      </c>
      <c r="G170" s="169" t="s">
        <v>16</v>
      </c>
      <c r="H170" s="169"/>
      <c r="I170" s="44" t="s">
        <v>16</v>
      </c>
      <c r="J170" s="142">
        <f t="shared" si="46"/>
        <v>0</v>
      </c>
      <c r="K170" s="192">
        <f t="shared" si="46"/>
        <v>0</v>
      </c>
      <c r="L170" s="193"/>
      <c r="M170" s="192">
        <f t="shared" si="47"/>
        <v>0</v>
      </c>
      <c r="N170" s="193"/>
      <c r="O170" s="192">
        <f t="shared" si="48"/>
        <v>0</v>
      </c>
      <c r="P170" s="193"/>
    </row>
    <row r="171" spans="1:16" s="46" customFormat="1" hidden="1" x14ac:dyDescent="0.25">
      <c r="A171" s="166" t="s">
        <v>170</v>
      </c>
      <c r="B171" s="167"/>
      <c r="C171" s="167"/>
      <c r="D171" s="168"/>
      <c r="E171" s="47"/>
      <c r="F171" s="42">
        <v>313210</v>
      </c>
      <c r="G171" s="169" t="s">
        <v>16</v>
      </c>
      <c r="H171" s="169"/>
      <c r="I171" s="44" t="s">
        <v>16</v>
      </c>
      <c r="J171" s="142">
        <f t="shared" si="46"/>
        <v>0</v>
      </c>
      <c r="K171" s="192">
        <f t="shared" si="46"/>
        <v>0</v>
      </c>
      <c r="L171" s="193"/>
      <c r="M171" s="192">
        <f t="shared" si="47"/>
        <v>0</v>
      </c>
      <c r="N171" s="193"/>
      <c r="O171" s="192">
        <f t="shared" si="48"/>
        <v>0</v>
      </c>
      <c r="P171" s="193"/>
    </row>
    <row r="172" spans="1:16" s="46" customFormat="1" hidden="1" x14ac:dyDescent="0.25">
      <c r="A172" s="166" t="s">
        <v>171</v>
      </c>
      <c r="B172" s="167"/>
      <c r="C172" s="167"/>
      <c r="D172" s="168"/>
      <c r="E172" s="47"/>
      <c r="F172" s="42">
        <v>314000</v>
      </c>
      <c r="G172" s="169" t="s">
        <v>16</v>
      </c>
      <c r="H172" s="169"/>
      <c r="I172" s="44" t="s">
        <v>16</v>
      </c>
      <c r="J172" s="142">
        <f t="shared" si="46"/>
        <v>0</v>
      </c>
      <c r="K172" s="192">
        <f t="shared" si="46"/>
        <v>0</v>
      </c>
      <c r="L172" s="193"/>
      <c r="M172" s="192">
        <f t="shared" si="47"/>
        <v>0</v>
      </c>
      <c r="N172" s="193"/>
      <c r="O172" s="192">
        <f t="shared" si="48"/>
        <v>0</v>
      </c>
      <c r="P172" s="193"/>
    </row>
    <row r="173" spans="1:16" s="46" customFormat="1" hidden="1" x14ac:dyDescent="0.25">
      <c r="A173" s="166" t="s">
        <v>172</v>
      </c>
      <c r="B173" s="167"/>
      <c r="C173" s="167"/>
      <c r="D173" s="168"/>
      <c r="E173" s="47"/>
      <c r="F173" s="42">
        <v>314110</v>
      </c>
      <c r="G173" s="169" t="s">
        <v>16</v>
      </c>
      <c r="H173" s="169"/>
      <c r="I173" s="44" t="s">
        <v>16</v>
      </c>
      <c r="J173" s="142">
        <f t="shared" si="46"/>
        <v>0</v>
      </c>
      <c r="K173" s="192">
        <f t="shared" si="46"/>
        <v>0</v>
      </c>
      <c r="L173" s="193"/>
      <c r="M173" s="192">
        <f t="shared" si="47"/>
        <v>0</v>
      </c>
      <c r="N173" s="193"/>
      <c r="O173" s="192">
        <f t="shared" si="48"/>
        <v>0</v>
      </c>
      <c r="P173" s="193"/>
    </row>
    <row r="174" spans="1:16" s="46" customFormat="1" hidden="1" x14ac:dyDescent="0.25">
      <c r="A174" s="166" t="s">
        <v>173</v>
      </c>
      <c r="B174" s="167"/>
      <c r="C174" s="167"/>
      <c r="D174" s="168"/>
      <c r="E174" s="47"/>
      <c r="F174" s="42">
        <v>314120</v>
      </c>
      <c r="G174" s="169" t="s">
        <v>16</v>
      </c>
      <c r="H174" s="169"/>
      <c r="I174" s="44" t="s">
        <v>16</v>
      </c>
      <c r="J174" s="142">
        <f t="shared" si="46"/>
        <v>0</v>
      </c>
      <c r="K174" s="192">
        <f t="shared" si="46"/>
        <v>0</v>
      </c>
      <c r="L174" s="193"/>
      <c r="M174" s="192">
        <f t="shared" si="47"/>
        <v>0</v>
      </c>
      <c r="N174" s="193"/>
      <c r="O174" s="192">
        <f t="shared" si="48"/>
        <v>0</v>
      </c>
      <c r="P174" s="193"/>
    </row>
    <row r="175" spans="1:16" s="46" customFormat="1" hidden="1" x14ac:dyDescent="0.25">
      <c r="A175" s="166" t="s">
        <v>174</v>
      </c>
      <c r="B175" s="167"/>
      <c r="C175" s="167"/>
      <c r="D175" s="168"/>
      <c r="E175" s="47"/>
      <c r="F175" s="42">
        <v>314200</v>
      </c>
      <c r="G175" s="169" t="s">
        <v>16</v>
      </c>
      <c r="H175" s="169"/>
      <c r="I175" s="44" t="s">
        <v>16</v>
      </c>
      <c r="J175" s="142">
        <f t="shared" si="46"/>
        <v>0</v>
      </c>
      <c r="K175" s="192">
        <f t="shared" si="46"/>
        <v>0</v>
      </c>
      <c r="L175" s="193"/>
      <c r="M175" s="192">
        <f t="shared" si="47"/>
        <v>0</v>
      </c>
      <c r="N175" s="193"/>
      <c r="O175" s="192">
        <f t="shared" si="48"/>
        <v>0</v>
      </c>
      <c r="P175" s="193"/>
    </row>
    <row r="176" spans="1:16" s="46" customFormat="1" hidden="1" x14ac:dyDescent="0.25">
      <c r="A176" s="166" t="s">
        <v>175</v>
      </c>
      <c r="B176" s="167"/>
      <c r="C176" s="167"/>
      <c r="D176" s="168"/>
      <c r="E176" s="47"/>
      <c r="F176" s="42">
        <v>315000</v>
      </c>
      <c r="G176" s="169" t="s">
        <v>16</v>
      </c>
      <c r="H176" s="169"/>
      <c r="I176" s="44" t="s">
        <v>16</v>
      </c>
      <c r="J176" s="142">
        <f t="shared" ref="J176:K189" si="49">J306+J435</f>
        <v>0</v>
      </c>
      <c r="K176" s="192">
        <f t="shared" si="49"/>
        <v>0</v>
      </c>
      <c r="L176" s="193"/>
      <c r="M176" s="192">
        <f t="shared" si="47"/>
        <v>0</v>
      </c>
      <c r="N176" s="193"/>
      <c r="O176" s="192">
        <f t="shared" si="48"/>
        <v>0</v>
      </c>
      <c r="P176" s="193"/>
    </row>
    <row r="177" spans="1:16" s="46" customFormat="1" hidden="1" x14ac:dyDescent="0.25">
      <c r="A177" s="166" t="s">
        <v>176</v>
      </c>
      <c r="B177" s="167"/>
      <c r="C177" s="167"/>
      <c r="D177" s="168"/>
      <c r="E177" s="49"/>
      <c r="F177" s="49">
        <v>315110</v>
      </c>
      <c r="G177" s="169" t="s">
        <v>16</v>
      </c>
      <c r="H177" s="169"/>
      <c r="I177" s="44" t="s">
        <v>16</v>
      </c>
      <c r="J177" s="142">
        <f t="shared" si="49"/>
        <v>0</v>
      </c>
      <c r="K177" s="192">
        <f t="shared" si="49"/>
        <v>0</v>
      </c>
      <c r="L177" s="193"/>
      <c r="M177" s="192">
        <f t="shared" si="47"/>
        <v>0</v>
      </c>
      <c r="N177" s="193"/>
      <c r="O177" s="192">
        <f t="shared" si="48"/>
        <v>0</v>
      </c>
      <c r="P177" s="193"/>
    </row>
    <row r="178" spans="1:16" s="46" customFormat="1" hidden="1" x14ac:dyDescent="0.25">
      <c r="A178" s="166" t="s">
        <v>177</v>
      </c>
      <c r="B178" s="167"/>
      <c r="C178" s="167"/>
      <c r="D178" s="168"/>
      <c r="E178" s="49"/>
      <c r="F178" s="49">
        <v>315120</v>
      </c>
      <c r="G178" s="169" t="s">
        <v>16</v>
      </c>
      <c r="H178" s="169"/>
      <c r="I178" s="44" t="s">
        <v>16</v>
      </c>
      <c r="J178" s="142">
        <f t="shared" si="49"/>
        <v>0</v>
      </c>
      <c r="K178" s="192">
        <f t="shared" si="49"/>
        <v>0</v>
      </c>
      <c r="L178" s="193"/>
      <c r="M178" s="192">
        <f t="shared" si="47"/>
        <v>0</v>
      </c>
      <c r="N178" s="193"/>
      <c r="O178" s="192">
        <f t="shared" si="48"/>
        <v>0</v>
      </c>
      <c r="P178" s="193"/>
    </row>
    <row r="179" spans="1:16" s="46" customFormat="1" hidden="1" x14ac:dyDescent="0.25">
      <c r="A179" s="166" t="s">
        <v>178</v>
      </c>
      <c r="B179" s="167"/>
      <c r="C179" s="167"/>
      <c r="D179" s="168"/>
      <c r="E179" s="49"/>
      <c r="F179" s="49">
        <v>316000</v>
      </c>
      <c r="G179" s="169" t="s">
        <v>16</v>
      </c>
      <c r="H179" s="169"/>
      <c r="I179" s="44" t="s">
        <v>16</v>
      </c>
      <c r="J179" s="142">
        <f t="shared" si="49"/>
        <v>0</v>
      </c>
      <c r="K179" s="192">
        <f t="shared" si="49"/>
        <v>0</v>
      </c>
      <c r="L179" s="193"/>
      <c r="M179" s="192">
        <f t="shared" si="47"/>
        <v>0</v>
      </c>
      <c r="N179" s="193"/>
      <c r="O179" s="192">
        <f t="shared" si="48"/>
        <v>0</v>
      </c>
      <c r="P179" s="193"/>
    </row>
    <row r="180" spans="1:16" s="46" customFormat="1" hidden="1" x14ac:dyDescent="0.25">
      <c r="A180" s="166" t="s">
        <v>179</v>
      </c>
      <c r="B180" s="167"/>
      <c r="C180" s="167"/>
      <c r="D180" s="168"/>
      <c r="E180" s="47"/>
      <c r="F180" s="42">
        <v>316110</v>
      </c>
      <c r="G180" s="169" t="s">
        <v>16</v>
      </c>
      <c r="H180" s="169"/>
      <c r="I180" s="44" t="s">
        <v>16</v>
      </c>
      <c r="J180" s="142">
        <f t="shared" si="49"/>
        <v>0</v>
      </c>
      <c r="K180" s="192">
        <f t="shared" si="49"/>
        <v>0</v>
      </c>
      <c r="L180" s="193"/>
      <c r="M180" s="192">
        <f t="shared" si="47"/>
        <v>0</v>
      </c>
      <c r="N180" s="193"/>
      <c r="O180" s="192">
        <f t="shared" si="48"/>
        <v>0</v>
      </c>
      <c r="P180" s="193"/>
    </row>
    <row r="181" spans="1:16" s="46" customFormat="1" hidden="1" x14ac:dyDescent="0.25">
      <c r="A181" s="166" t="s">
        <v>180</v>
      </c>
      <c r="B181" s="167"/>
      <c r="C181" s="167"/>
      <c r="D181" s="168"/>
      <c r="E181" s="49"/>
      <c r="F181" s="49">
        <v>316120</v>
      </c>
      <c r="G181" s="169" t="s">
        <v>16</v>
      </c>
      <c r="H181" s="169"/>
      <c r="I181" s="44" t="s">
        <v>16</v>
      </c>
      <c r="J181" s="142">
        <f t="shared" si="49"/>
        <v>0</v>
      </c>
      <c r="K181" s="192">
        <f t="shared" si="49"/>
        <v>0</v>
      </c>
      <c r="L181" s="193"/>
      <c r="M181" s="192">
        <f t="shared" si="47"/>
        <v>0</v>
      </c>
      <c r="N181" s="193"/>
      <c r="O181" s="192">
        <f t="shared" si="48"/>
        <v>0</v>
      </c>
      <c r="P181" s="193"/>
    </row>
    <row r="182" spans="1:16" s="46" customFormat="1" hidden="1" x14ac:dyDescent="0.25">
      <c r="A182" s="166" t="s">
        <v>181</v>
      </c>
      <c r="B182" s="167"/>
      <c r="C182" s="167"/>
      <c r="D182" s="168"/>
      <c r="E182" s="47"/>
      <c r="F182" s="42">
        <v>316210</v>
      </c>
      <c r="G182" s="169" t="s">
        <v>16</v>
      </c>
      <c r="H182" s="169"/>
      <c r="I182" s="44" t="s">
        <v>16</v>
      </c>
      <c r="J182" s="142">
        <f t="shared" si="49"/>
        <v>0</v>
      </c>
      <c r="K182" s="192">
        <f t="shared" si="49"/>
        <v>0</v>
      </c>
      <c r="L182" s="193"/>
      <c r="M182" s="192">
        <f t="shared" si="47"/>
        <v>0</v>
      </c>
      <c r="N182" s="193"/>
      <c r="O182" s="192">
        <f t="shared" si="48"/>
        <v>0</v>
      </c>
      <c r="P182" s="193"/>
    </row>
    <row r="183" spans="1:16" s="46" customFormat="1" hidden="1" x14ac:dyDescent="0.25">
      <c r="A183" s="166" t="s">
        <v>182</v>
      </c>
      <c r="B183" s="167"/>
      <c r="C183" s="167"/>
      <c r="D183" s="168"/>
      <c r="E183" s="47"/>
      <c r="F183" s="42">
        <v>317000</v>
      </c>
      <c r="G183" s="169" t="s">
        <v>16</v>
      </c>
      <c r="H183" s="169"/>
      <c r="I183" s="44" t="s">
        <v>16</v>
      </c>
      <c r="J183" s="142">
        <f t="shared" si="49"/>
        <v>0</v>
      </c>
      <c r="K183" s="192">
        <f t="shared" si="49"/>
        <v>0</v>
      </c>
      <c r="L183" s="193"/>
      <c r="M183" s="192">
        <f t="shared" si="47"/>
        <v>0</v>
      </c>
      <c r="N183" s="193"/>
      <c r="O183" s="192">
        <f t="shared" si="48"/>
        <v>0</v>
      </c>
      <c r="P183" s="193"/>
    </row>
    <row r="184" spans="1:16" s="46" customFormat="1" hidden="1" x14ac:dyDescent="0.25">
      <c r="A184" s="166" t="s">
        <v>183</v>
      </c>
      <c r="B184" s="167"/>
      <c r="C184" s="167"/>
      <c r="D184" s="168"/>
      <c r="E184" s="47"/>
      <c r="F184" s="42">
        <v>318000</v>
      </c>
      <c r="G184" s="169" t="s">
        <v>16</v>
      </c>
      <c r="H184" s="169"/>
      <c r="I184" s="44" t="s">
        <v>16</v>
      </c>
      <c r="J184" s="142">
        <f t="shared" si="49"/>
        <v>0</v>
      </c>
      <c r="K184" s="192">
        <f t="shared" si="49"/>
        <v>0</v>
      </c>
      <c r="L184" s="193"/>
      <c r="M184" s="192">
        <f t="shared" si="47"/>
        <v>0</v>
      </c>
      <c r="N184" s="193"/>
      <c r="O184" s="192">
        <f t="shared" si="48"/>
        <v>0</v>
      </c>
      <c r="P184" s="193"/>
    </row>
    <row r="185" spans="1:16" s="46" customFormat="1" hidden="1" x14ac:dyDescent="0.25">
      <c r="A185" s="166" t="s">
        <v>184</v>
      </c>
      <c r="B185" s="167"/>
      <c r="C185" s="167"/>
      <c r="D185" s="168"/>
      <c r="E185" s="49"/>
      <c r="F185" s="49">
        <v>318110</v>
      </c>
      <c r="G185" s="169" t="s">
        <v>16</v>
      </c>
      <c r="H185" s="169"/>
      <c r="I185" s="44" t="s">
        <v>16</v>
      </c>
      <c r="J185" s="142">
        <f t="shared" si="49"/>
        <v>0</v>
      </c>
      <c r="K185" s="192">
        <f t="shared" si="49"/>
        <v>0</v>
      </c>
      <c r="L185" s="193"/>
      <c r="M185" s="192">
        <f t="shared" si="47"/>
        <v>0</v>
      </c>
      <c r="N185" s="193"/>
      <c r="O185" s="192">
        <f t="shared" si="48"/>
        <v>0</v>
      </c>
      <c r="P185" s="193"/>
    </row>
    <row r="186" spans="1:16" s="46" customFormat="1" hidden="1" x14ac:dyDescent="0.25">
      <c r="A186" s="166" t="s">
        <v>185</v>
      </c>
      <c r="B186" s="167"/>
      <c r="C186" s="167"/>
      <c r="D186" s="168"/>
      <c r="E186" s="47"/>
      <c r="F186" s="42">
        <v>318120</v>
      </c>
      <c r="G186" s="169" t="s">
        <v>16</v>
      </c>
      <c r="H186" s="169"/>
      <c r="I186" s="44" t="s">
        <v>16</v>
      </c>
      <c r="J186" s="142">
        <f t="shared" si="49"/>
        <v>0</v>
      </c>
      <c r="K186" s="192">
        <f t="shared" si="49"/>
        <v>0</v>
      </c>
      <c r="L186" s="193"/>
      <c r="M186" s="192">
        <f t="shared" si="47"/>
        <v>0</v>
      </c>
      <c r="N186" s="193"/>
      <c r="O186" s="192">
        <f t="shared" si="48"/>
        <v>0</v>
      </c>
      <c r="P186" s="193"/>
    </row>
    <row r="187" spans="1:16" s="46" customFormat="1" hidden="1" x14ac:dyDescent="0.25">
      <c r="A187" s="166" t="s">
        <v>186</v>
      </c>
      <c r="B187" s="167"/>
      <c r="C187" s="167"/>
      <c r="D187" s="168"/>
      <c r="E187" s="47"/>
      <c r="F187" s="42">
        <v>319000</v>
      </c>
      <c r="G187" s="169" t="s">
        <v>16</v>
      </c>
      <c r="H187" s="169"/>
      <c r="I187" s="44" t="s">
        <v>16</v>
      </c>
      <c r="J187" s="142">
        <f t="shared" si="49"/>
        <v>0</v>
      </c>
      <c r="K187" s="192">
        <f t="shared" si="49"/>
        <v>0</v>
      </c>
      <c r="L187" s="193"/>
      <c r="M187" s="192">
        <f t="shared" si="47"/>
        <v>0</v>
      </c>
      <c r="N187" s="193"/>
      <c r="O187" s="192">
        <f t="shared" si="48"/>
        <v>0</v>
      </c>
      <c r="P187" s="193"/>
    </row>
    <row r="188" spans="1:16" s="46" customFormat="1" hidden="1" x14ac:dyDescent="0.25">
      <c r="A188" s="166" t="s">
        <v>187</v>
      </c>
      <c r="B188" s="167"/>
      <c r="C188" s="167"/>
      <c r="D188" s="168"/>
      <c r="E188" s="47"/>
      <c r="F188" s="42">
        <v>319100</v>
      </c>
      <c r="G188" s="169" t="s">
        <v>16</v>
      </c>
      <c r="H188" s="169"/>
      <c r="I188" s="44" t="s">
        <v>16</v>
      </c>
      <c r="J188" s="142">
        <f t="shared" si="49"/>
        <v>0</v>
      </c>
      <c r="K188" s="192">
        <f t="shared" si="49"/>
        <v>0</v>
      </c>
      <c r="L188" s="193"/>
      <c r="M188" s="192">
        <f t="shared" si="47"/>
        <v>0</v>
      </c>
      <c r="N188" s="193"/>
      <c r="O188" s="192">
        <f t="shared" si="48"/>
        <v>0</v>
      </c>
      <c r="P188" s="193"/>
    </row>
    <row r="189" spans="1:16" s="46" customFormat="1" hidden="1" x14ac:dyDescent="0.25">
      <c r="A189" s="166" t="s">
        <v>188</v>
      </c>
      <c r="B189" s="167"/>
      <c r="C189" s="167"/>
      <c r="D189" s="168"/>
      <c r="E189" s="47"/>
      <c r="F189" s="42">
        <v>319200</v>
      </c>
      <c r="G189" s="169" t="s">
        <v>16</v>
      </c>
      <c r="H189" s="169"/>
      <c r="I189" s="44" t="s">
        <v>16</v>
      </c>
      <c r="J189" s="142">
        <f t="shared" si="49"/>
        <v>0</v>
      </c>
      <c r="K189" s="192">
        <f t="shared" si="49"/>
        <v>0</v>
      </c>
      <c r="L189" s="193"/>
      <c r="M189" s="192">
        <f t="shared" si="47"/>
        <v>0</v>
      </c>
      <c r="N189" s="193"/>
      <c r="O189" s="192">
        <f t="shared" si="48"/>
        <v>0</v>
      </c>
      <c r="P189" s="193"/>
    </row>
    <row r="190" spans="1:16" s="46" customFormat="1" hidden="1" x14ac:dyDescent="0.25">
      <c r="A190" s="174" t="s">
        <v>189</v>
      </c>
      <c r="B190" s="175"/>
      <c r="C190" s="175"/>
      <c r="D190" s="176"/>
      <c r="E190" s="50"/>
      <c r="F190" s="51">
        <v>330000</v>
      </c>
      <c r="G190" s="177" t="s">
        <v>16</v>
      </c>
      <c r="H190" s="177"/>
      <c r="I190" s="38" t="s">
        <v>16</v>
      </c>
      <c r="J190" s="141">
        <f>SUM(J191:J210)</f>
        <v>0</v>
      </c>
      <c r="K190" s="199">
        <f>SUM(K191:L210)</f>
        <v>0</v>
      </c>
      <c r="L190" s="200"/>
      <c r="M190" s="199">
        <f t="shared" ref="M190" si="50">SUM(M191:N210)</f>
        <v>0</v>
      </c>
      <c r="N190" s="200"/>
      <c r="O190" s="199">
        <f t="shared" ref="O190" si="51">SUM(O191:P210)</f>
        <v>0</v>
      </c>
      <c r="P190" s="200"/>
    </row>
    <row r="191" spans="1:16" s="46" customFormat="1" hidden="1" x14ac:dyDescent="0.25">
      <c r="A191" s="166" t="s">
        <v>190</v>
      </c>
      <c r="B191" s="167"/>
      <c r="C191" s="167"/>
      <c r="D191" s="168"/>
      <c r="E191" s="47"/>
      <c r="F191" s="42">
        <v>331000</v>
      </c>
      <c r="G191" s="169" t="s">
        <v>16</v>
      </c>
      <c r="H191" s="169"/>
      <c r="I191" s="44" t="s">
        <v>16</v>
      </c>
      <c r="J191" s="142">
        <f t="shared" ref="J191:K206" si="52">J321+J450</f>
        <v>0</v>
      </c>
      <c r="K191" s="192">
        <f t="shared" si="52"/>
        <v>0</v>
      </c>
      <c r="L191" s="193"/>
      <c r="M191" s="192">
        <f t="shared" ref="M191:M210" si="53">M321+M450</f>
        <v>0</v>
      </c>
      <c r="N191" s="193"/>
      <c r="O191" s="192">
        <f t="shared" ref="O191:O210" si="54">O321+O450</f>
        <v>0</v>
      </c>
      <c r="P191" s="193"/>
    </row>
    <row r="192" spans="1:16" s="46" customFormat="1" hidden="1" x14ac:dyDescent="0.25">
      <c r="A192" s="166" t="s">
        <v>191</v>
      </c>
      <c r="B192" s="167"/>
      <c r="C192" s="167"/>
      <c r="D192" s="168"/>
      <c r="E192" s="47"/>
      <c r="F192" s="42">
        <v>331110</v>
      </c>
      <c r="G192" s="169" t="s">
        <v>16</v>
      </c>
      <c r="H192" s="169"/>
      <c r="I192" s="44" t="s">
        <v>16</v>
      </c>
      <c r="J192" s="142">
        <f t="shared" si="52"/>
        <v>0</v>
      </c>
      <c r="K192" s="192">
        <f t="shared" si="52"/>
        <v>0</v>
      </c>
      <c r="L192" s="193"/>
      <c r="M192" s="192">
        <f t="shared" si="53"/>
        <v>0</v>
      </c>
      <c r="N192" s="193"/>
      <c r="O192" s="192">
        <f t="shared" si="54"/>
        <v>0</v>
      </c>
      <c r="P192" s="193"/>
    </row>
    <row r="193" spans="1:16" s="46" customFormat="1" hidden="1" x14ac:dyDescent="0.25">
      <c r="A193" s="166" t="s">
        <v>192</v>
      </c>
      <c r="B193" s="167"/>
      <c r="C193" s="167"/>
      <c r="D193" s="168"/>
      <c r="E193" s="49"/>
      <c r="F193" s="49">
        <v>331210</v>
      </c>
      <c r="G193" s="169" t="s">
        <v>16</v>
      </c>
      <c r="H193" s="169"/>
      <c r="I193" s="44" t="s">
        <v>16</v>
      </c>
      <c r="J193" s="142">
        <f t="shared" si="52"/>
        <v>0</v>
      </c>
      <c r="K193" s="192">
        <f t="shared" si="52"/>
        <v>0</v>
      </c>
      <c r="L193" s="193"/>
      <c r="M193" s="192">
        <f t="shared" si="53"/>
        <v>0</v>
      </c>
      <c r="N193" s="193"/>
      <c r="O193" s="192">
        <f t="shared" si="54"/>
        <v>0</v>
      </c>
      <c r="P193" s="193"/>
    </row>
    <row r="194" spans="1:16" s="46" customFormat="1" hidden="1" x14ac:dyDescent="0.25">
      <c r="A194" s="166" t="s">
        <v>193</v>
      </c>
      <c r="B194" s="167"/>
      <c r="C194" s="167"/>
      <c r="D194" s="168"/>
      <c r="E194" s="49"/>
      <c r="F194" s="49">
        <v>332000</v>
      </c>
      <c r="G194" s="169" t="s">
        <v>16</v>
      </c>
      <c r="H194" s="169"/>
      <c r="I194" s="44" t="s">
        <v>16</v>
      </c>
      <c r="J194" s="142">
        <f t="shared" si="52"/>
        <v>0</v>
      </c>
      <c r="K194" s="192">
        <f t="shared" si="52"/>
        <v>0</v>
      </c>
      <c r="L194" s="193"/>
      <c r="M194" s="192">
        <f t="shared" si="53"/>
        <v>0</v>
      </c>
      <c r="N194" s="193"/>
      <c r="O194" s="192">
        <f t="shared" si="54"/>
        <v>0</v>
      </c>
      <c r="P194" s="193"/>
    </row>
    <row r="195" spans="1:16" s="46" customFormat="1" hidden="1" x14ac:dyDescent="0.25">
      <c r="A195" s="166" t="s">
        <v>194</v>
      </c>
      <c r="B195" s="167"/>
      <c r="C195" s="167"/>
      <c r="D195" s="168"/>
      <c r="E195" s="49"/>
      <c r="F195" s="49">
        <v>332110</v>
      </c>
      <c r="G195" s="169" t="s">
        <v>16</v>
      </c>
      <c r="H195" s="169"/>
      <c r="I195" s="44" t="s">
        <v>16</v>
      </c>
      <c r="J195" s="142">
        <f t="shared" si="52"/>
        <v>0</v>
      </c>
      <c r="K195" s="192">
        <f t="shared" si="52"/>
        <v>0</v>
      </c>
      <c r="L195" s="193"/>
      <c r="M195" s="192">
        <f t="shared" si="53"/>
        <v>0</v>
      </c>
      <c r="N195" s="193"/>
      <c r="O195" s="192">
        <f t="shared" si="54"/>
        <v>0</v>
      </c>
      <c r="P195" s="193"/>
    </row>
    <row r="196" spans="1:16" s="46" customFormat="1" hidden="1" x14ac:dyDescent="0.25">
      <c r="A196" s="166" t="s">
        <v>195</v>
      </c>
      <c r="B196" s="167"/>
      <c r="C196" s="167"/>
      <c r="D196" s="168"/>
      <c r="E196" s="47"/>
      <c r="F196" s="42">
        <v>332210</v>
      </c>
      <c r="G196" s="169" t="s">
        <v>16</v>
      </c>
      <c r="H196" s="169"/>
      <c r="I196" s="44" t="s">
        <v>16</v>
      </c>
      <c r="J196" s="142">
        <f t="shared" si="52"/>
        <v>0</v>
      </c>
      <c r="K196" s="192">
        <f t="shared" si="52"/>
        <v>0</v>
      </c>
      <c r="L196" s="193"/>
      <c r="M196" s="192">
        <f t="shared" si="53"/>
        <v>0</v>
      </c>
      <c r="N196" s="193"/>
      <c r="O196" s="192">
        <f t="shared" si="54"/>
        <v>0</v>
      </c>
      <c r="P196" s="193"/>
    </row>
    <row r="197" spans="1:16" s="46" customFormat="1" hidden="1" x14ac:dyDescent="0.25">
      <c r="A197" s="166" t="s">
        <v>196</v>
      </c>
      <c r="B197" s="167"/>
      <c r="C197" s="167"/>
      <c r="D197" s="168"/>
      <c r="E197" s="47"/>
      <c r="F197" s="42">
        <v>333000</v>
      </c>
      <c r="G197" s="169" t="s">
        <v>16</v>
      </c>
      <c r="H197" s="169"/>
      <c r="I197" s="44" t="s">
        <v>16</v>
      </c>
      <c r="J197" s="142">
        <f t="shared" si="52"/>
        <v>0</v>
      </c>
      <c r="K197" s="192">
        <f t="shared" si="52"/>
        <v>0</v>
      </c>
      <c r="L197" s="193"/>
      <c r="M197" s="192">
        <f t="shared" si="53"/>
        <v>0</v>
      </c>
      <c r="N197" s="193"/>
      <c r="O197" s="192">
        <f t="shared" si="54"/>
        <v>0</v>
      </c>
      <c r="P197" s="193"/>
    </row>
    <row r="198" spans="1:16" s="46" customFormat="1" hidden="1" x14ac:dyDescent="0.25">
      <c r="A198" s="166" t="s">
        <v>197</v>
      </c>
      <c r="B198" s="167"/>
      <c r="C198" s="167"/>
      <c r="D198" s="168"/>
      <c r="E198" s="47"/>
      <c r="F198" s="42">
        <v>333100</v>
      </c>
      <c r="G198" s="169" t="s">
        <v>16</v>
      </c>
      <c r="H198" s="169"/>
      <c r="I198" s="44" t="s">
        <v>16</v>
      </c>
      <c r="J198" s="142">
        <f t="shared" si="52"/>
        <v>0</v>
      </c>
      <c r="K198" s="192">
        <f t="shared" si="52"/>
        <v>0</v>
      </c>
      <c r="L198" s="193"/>
      <c r="M198" s="192">
        <f t="shared" si="53"/>
        <v>0</v>
      </c>
      <c r="N198" s="193"/>
      <c r="O198" s="192">
        <f t="shared" si="54"/>
        <v>0</v>
      </c>
      <c r="P198" s="193"/>
    </row>
    <row r="199" spans="1:16" s="46" customFormat="1" hidden="1" x14ac:dyDescent="0.25">
      <c r="A199" s="166" t="s">
        <v>198</v>
      </c>
      <c r="B199" s="167"/>
      <c r="C199" s="167"/>
      <c r="D199" s="168"/>
      <c r="E199" s="47"/>
      <c r="F199" s="42">
        <v>333110</v>
      </c>
      <c r="G199" s="169" t="s">
        <v>16</v>
      </c>
      <c r="H199" s="169"/>
      <c r="I199" s="44" t="s">
        <v>16</v>
      </c>
      <c r="J199" s="142">
        <f t="shared" si="52"/>
        <v>0</v>
      </c>
      <c r="K199" s="192">
        <f t="shared" si="52"/>
        <v>0</v>
      </c>
      <c r="L199" s="193"/>
      <c r="M199" s="192">
        <f t="shared" si="53"/>
        <v>0</v>
      </c>
      <c r="N199" s="193"/>
      <c r="O199" s="192">
        <f t="shared" si="54"/>
        <v>0</v>
      </c>
      <c r="P199" s="193"/>
    </row>
    <row r="200" spans="1:16" s="46" customFormat="1" hidden="1" x14ac:dyDescent="0.25">
      <c r="A200" s="166" t="s">
        <v>199</v>
      </c>
      <c r="B200" s="167"/>
      <c r="C200" s="167"/>
      <c r="D200" s="168"/>
      <c r="E200" s="47"/>
      <c r="F200" s="42">
        <v>334000</v>
      </c>
      <c r="G200" s="169" t="s">
        <v>16</v>
      </c>
      <c r="H200" s="169"/>
      <c r="I200" s="44" t="s">
        <v>16</v>
      </c>
      <c r="J200" s="142">
        <f t="shared" si="52"/>
        <v>0</v>
      </c>
      <c r="K200" s="192">
        <f t="shared" si="52"/>
        <v>0</v>
      </c>
      <c r="L200" s="193"/>
      <c r="M200" s="192">
        <f t="shared" si="53"/>
        <v>0</v>
      </c>
      <c r="N200" s="193"/>
      <c r="O200" s="192">
        <f t="shared" si="54"/>
        <v>0</v>
      </c>
      <c r="P200" s="193"/>
    </row>
    <row r="201" spans="1:16" s="46" customFormat="1" hidden="1" x14ac:dyDescent="0.25">
      <c r="A201" s="166" t="s">
        <v>200</v>
      </c>
      <c r="B201" s="167"/>
      <c r="C201" s="167"/>
      <c r="D201" s="168"/>
      <c r="E201" s="47"/>
      <c r="F201" s="42">
        <v>334110</v>
      </c>
      <c r="G201" s="169" t="s">
        <v>16</v>
      </c>
      <c r="H201" s="169"/>
      <c r="I201" s="44" t="s">
        <v>16</v>
      </c>
      <c r="J201" s="142">
        <f t="shared" si="52"/>
        <v>0</v>
      </c>
      <c r="K201" s="192">
        <f t="shared" si="52"/>
        <v>0</v>
      </c>
      <c r="L201" s="193"/>
      <c r="M201" s="192">
        <f t="shared" si="53"/>
        <v>0</v>
      </c>
      <c r="N201" s="193"/>
      <c r="O201" s="192">
        <f t="shared" si="54"/>
        <v>0</v>
      </c>
      <c r="P201" s="193"/>
    </row>
    <row r="202" spans="1:16" s="46" customFormat="1" hidden="1" x14ac:dyDescent="0.25">
      <c r="A202" s="166" t="s">
        <v>201</v>
      </c>
      <c r="B202" s="167"/>
      <c r="C202" s="167"/>
      <c r="D202" s="168"/>
      <c r="E202" s="47"/>
      <c r="F202" s="42">
        <v>335000</v>
      </c>
      <c r="G202" s="169" t="s">
        <v>16</v>
      </c>
      <c r="H202" s="169"/>
      <c r="I202" s="44" t="s">
        <v>16</v>
      </c>
      <c r="J202" s="142">
        <f t="shared" si="52"/>
        <v>0</v>
      </c>
      <c r="K202" s="192">
        <f t="shared" si="52"/>
        <v>0</v>
      </c>
      <c r="L202" s="193"/>
      <c r="M202" s="192">
        <f t="shared" si="53"/>
        <v>0</v>
      </c>
      <c r="N202" s="193"/>
      <c r="O202" s="192">
        <f t="shared" si="54"/>
        <v>0</v>
      </c>
      <c r="P202" s="193"/>
    </row>
    <row r="203" spans="1:16" s="46" customFormat="1" hidden="1" x14ac:dyDescent="0.25">
      <c r="A203" s="166" t="s">
        <v>202</v>
      </c>
      <c r="B203" s="167"/>
      <c r="C203" s="167"/>
      <c r="D203" s="168"/>
      <c r="E203" s="47"/>
      <c r="F203" s="42">
        <v>335110</v>
      </c>
      <c r="G203" s="169" t="s">
        <v>16</v>
      </c>
      <c r="H203" s="169"/>
      <c r="I203" s="44" t="s">
        <v>16</v>
      </c>
      <c r="J203" s="142">
        <f t="shared" si="52"/>
        <v>0</v>
      </c>
      <c r="K203" s="192">
        <f t="shared" si="52"/>
        <v>0</v>
      </c>
      <c r="L203" s="193"/>
      <c r="M203" s="192">
        <f t="shared" si="53"/>
        <v>0</v>
      </c>
      <c r="N203" s="193"/>
      <c r="O203" s="192">
        <f t="shared" si="54"/>
        <v>0</v>
      </c>
      <c r="P203" s="193"/>
    </row>
    <row r="204" spans="1:16" s="46" customFormat="1" hidden="1" x14ac:dyDescent="0.25">
      <c r="A204" s="166" t="s">
        <v>203</v>
      </c>
      <c r="B204" s="167"/>
      <c r="C204" s="167"/>
      <c r="D204" s="168"/>
      <c r="E204" s="47"/>
      <c r="F204" s="42">
        <v>336000</v>
      </c>
      <c r="G204" s="169" t="s">
        <v>16</v>
      </c>
      <c r="H204" s="169"/>
      <c r="I204" s="44" t="s">
        <v>16</v>
      </c>
      <c r="J204" s="142">
        <f t="shared" si="52"/>
        <v>0</v>
      </c>
      <c r="K204" s="192">
        <f t="shared" si="52"/>
        <v>0</v>
      </c>
      <c r="L204" s="193"/>
      <c r="M204" s="192">
        <f t="shared" si="53"/>
        <v>0</v>
      </c>
      <c r="N204" s="193"/>
      <c r="O204" s="192">
        <f t="shared" si="54"/>
        <v>0</v>
      </c>
      <c r="P204" s="193"/>
    </row>
    <row r="205" spans="1:16" s="46" customFormat="1" hidden="1" x14ac:dyDescent="0.25">
      <c r="A205" s="166" t="s">
        <v>204</v>
      </c>
      <c r="B205" s="167"/>
      <c r="C205" s="167"/>
      <c r="D205" s="168"/>
      <c r="E205" s="47"/>
      <c r="F205" s="42">
        <v>336100</v>
      </c>
      <c r="G205" s="169" t="s">
        <v>16</v>
      </c>
      <c r="H205" s="169"/>
      <c r="I205" s="44" t="s">
        <v>16</v>
      </c>
      <c r="J205" s="142">
        <f t="shared" si="52"/>
        <v>0</v>
      </c>
      <c r="K205" s="192">
        <f t="shared" si="52"/>
        <v>0</v>
      </c>
      <c r="L205" s="193"/>
      <c r="M205" s="192">
        <f t="shared" si="53"/>
        <v>0</v>
      </c>
      <c r="N205" s="193"/>
      <c r="O205" s="192">
        <f t="shared" si="54"/>
        <v>0</v>
      </c>
      <c r="P205" s="193"/>
    </row>
    <row r="206" spans="1:16" s="46" customFormat="1" hidden="1" x14ac:dyDescent="0.25">
      <c r="A206" s="166" t="s">
        <v>205</v>
      </c>
      <c r="B206" s="167"/>
      <c r="C206" s="167"/>
      <c r="D206" s="168"/>
      <c r="E206" s="47"/>
      <c r="F206" s="42">
        <v>336110</v>
      </c>
      <c r="G206" s="169" t="s">
        <v>16</v>
      </c>
      <c r="H206" s="169"/>
      <c r="I206" s="44" t="s">
        <v>16</v>
      </c>
      <c r="J206" s="142">
        <f t="shared" si="52"/>
        <v>0</v>
      </c>
      <c r="K206" s="192">
        <f t="shared" si="52"/>
        <v>0</v>
      </c>
      <c r="L206" s="193"/>
      <c r="M206" s="192">
        <f t="shared" si="53"/>
        <v>0</v>
      </c>
      <c r="N206" s="193"/>
      <c r="O206" s="192">
        <f t="shared" si="54"/>
        <v>0</v>
      </c>
      <c r="P206" s="193"/>
    </row>
    <row r="207" spans="1:16" s="46" customFormat="1" hidden="1" x14ac:dyDescent="0.25">
      <c r="A207" s="166" t="s">
        <v>206</v>
      </c>
      <c r="B207" s="167"/>
      <c r="C207" s="167"/>
      <c r="D207" s="168"/>
      <c r="E207" s="49"/>
      <c r="F207" s="49">
        <v>337000</v>
      </c>
      <c r="G207" s="169" t="s">
        <v>16</v>
      </c>
      <c r="H207" s="169"/>
      <c r="I207" s="44" t="s">
        <v>16</v>
      </c>
      <c r="J207" s="142">
        <f t="shared" ref="J207:K210" si="55">J337+J466</f>
        <v>0</v>
      </c>
      <c r="K207" s="192">
        <f t="shared" si="55"/>
        <v>0</v>
      </c>
      <c r="L207" s="193"/>
      <c r="M207" s="192">
        <f t="shared" si="53"/>
        <v>0</v>
      </c>
      <c r="N207" s="193"/>
      <c r="O207" s="192">
        <f t="shared" si="54"/>
        <v>0</v>
      </c>
      <c r="P207" s="193"/>
    </row>
    <row r="208" spans="1:16" s="53" customFormat="1" hidden="1" x14ac:dyDescent="0.25">
      <c r="A208" s="166" t="s">
        <v>207</v>
      </c>
      <c r="B208" s="167"/>
      <c r="C208" s="167"/>
      <c r="D208" s="168"/>
      <c r="E208" s="47"/>
      <c r="F208" s="42">
        <v>337110</v>
      </c>
      <c r="G208" s="169" t="s">
        <v>16</v>
      </c>
      <c r="H208" s="169"/>
      <c r="I208" s="44" t="s">
        <v>16</v>
      </c>
      <c r="J208" s="142">
        <f t="shared" si="55"/>
        <v>0</v>
      </c>
      <c r="K208" s="192">
        <f t="shared" si="55"/>
        <v>0</v>
      </c>
      <c r="L208" s="193"/>
      <c r="M208" s="192">
        <f t="shared" si="53"/>
        <v>0</v>
      </c>
      <c r="N208" s="193"/>
      <c r="O208" s="192">
        <f t="shared" si="54"/>
        <v>0</v>
      </c>
      <c r="P208" s="193"/>
    </row>
    <row r="209" spans="1:16" s="53" customFormat="1" hidden="1" x14ac:dyDescent="0.25">
      <c r="A209" s="166" t="s">
        <v>208</v>
      </c>
      <c r="B209" s="167"/>
      <c r="C209" s="167"/>
      <c r="D209" s="168"/>
      <c r="E209" s="49"/>
      <c r="F209" s="49">
        <v>338000</v>
      </c>
      <c r="G209" s="169" t="s">
        <v>16</v>
      </c>
      <c r="H209" s="169"/>
      <c r="I209" s="44" t="s">
        <v>16</v>
      </c>
      <c r="J209" s="142">
        <f t="shared" si="55"/>
        <v>0</v>
      </c>
      <c r="K209" s="192">
        <f t="shared" si="55"/>
        <v>0</v>
      </c>
      <c r="L209" s="193"/>
      <c r="M209" s="192">
        <f t="shared" si="53"/>
        <v>0</v>
      </c>
      <c r="N209" s="193"/>
      <c r="O209" s="192">
        <f t="shared" si="54"/>
        <v>0</v>
      </c>
      <c r="P209" s="193"/>
    </row>
    <row r="210" spans="1:16" s="53" customFormat="1" hidden="1" x14ac:dyDescent="0.25">
      <c r="A210" s="166" t="s">
        <v>209</v>
      </c>
      <c r="B210" s="167"/>
      <c r="C210" s="167"/>
      <c r="D210" s="168"/>
      <c r="E210" s="47"/>
      <c r="F210" s="42">
        <v>338110</v>
      </c>
      <c r="G210" s="169" t="s">
        <v>16</v>
      </c>
      <c r="H210" s="169"/>
      <c r="I210" s="44" t="s">
        <v>16</v>
      </c>
      <c r="J210" s="142">
        <f t="shared" si="55"/>
        <v>0</v>
      </c>
      <c r="K210" s="192">
        <f t="shared" si="55"/>
        <v>0</v>
      </c>
      <c r="L210" s="193"/>
      <c r="M210" s="192">
        <f t="shared" si="53"/>
        <v>0</v>
      </c>
      <c r="N210" s="193"/>
      <c r="O210" s="192">
        <f t="shared" si="54"/>
        <v>0</v>
      </c>
      <c r="P210" s="193"/>
    </row>
    <row r="211" spans="1:16" s="53" customFormat="1" ht="32.25" customHeight="1" x14ac:dyDescent="0.25">
      <c r="A211" s="292" t="s">
        <v>383</v>
      </c>
      <c r="B211" s="293"/>
      <c r="C211" s="293"/>
      <c r="D211" s="294"/>
      <c r="E211" s="124" t="s">
        <v>384</v>
      </c>
      <c r="F211" s="32"/>
      <c r="G211" s="196" t="s">
        <v>16</v>
      </c>
      <c r="H211" s="196"/>
      <c r="I211" s="33" t="s">
        <v>16</v>
      </c>
      <c r="J211" s="140">
        <f>J212</f>
        <v>161166.29999999999</v>
      </c>
      <c r="K211" s="197">
        <f>K212</f>
        <v>95900</v>
      </c>
      <c r="L211" s="198"/>
      <c r="M211" s="197">
        <f t="shared" ref="M211" si="56">M212</f>
        <v>123700</v>
      </c>
      <c r="N211" s="198"/>
      <c r="O211" s="197">
        <f t="shared" ref="O211" si="57">O212</f>
        <v>132700</v>
      </c>
      <c r="P211" s="198"/>
    </row>
    <row r="212" spans="1:16" s="53" customFormat="1" ht="15.75" customHeight="1" x14ac:dyDescent="0.25">
      <c r="A212" s="174" t="s">
        <v>83</v>
      </c>
      <c r="B212" s="175"/>
      <c r="C212" s="175"/>
      <c r="D212" s="176"/>
      <c r="E212" s="36"/>
      <c r="F212" s="37">
        <v>200000</v>
      </c>
      <c r="G212" s="177" t="s">
        <v>16</v>
      </c>
      <c r="H212" s="177"/>
      <c r="I212" s="38" t="s">
        <v>16</v>
      </c>
      <c r="J212" s="141">
        <f>J213+J235+J266+J269+J289+J320</f>
        <v>161166.29999999999</v>
      </c>
      <c r="K212" s="194">
        <f>K213+K235+K266+K269+K283+K289+K320</f>
        <v>95900</v>
      </c>
      <c r="L212" s="195"/>
      <c r="M212" s="194">
        <f t="shared" ref="M212" si="58">M213+M235+M266+M269+M283+M289+M320</f>
        <v>123700</v>
      </c>
      <c r="N212" s="195"/>
      <c r="O212" s="194">
        <f t="shared" ref="O212" si="59">O213+O235+O266+O269+O283+O289+O320</f>
        <v>132700</v>
      </c>
      <c r="P212" s="195"/>
    </row>
    <row r="213" spans="1:16" s="53" customFormat="1" hidden="1" x14ac:dyDescent="0.25">
      <c r="A213" s="174" t="s">
        <v>84</v>
      </c>
      <c r="B213" s="175"/>
      <c r="C213" s="175"/>
      <c r="D213" s="176"/>
      <c r="E213" s="36"/>
      <c r="F213" s="37">
        <v>210000</v>
      </c>
      <c r="G213" s="177" t="s">
        <v>16</v>
      </c>
      <c r="H213" s="177"/>
      <c r="I213" s="38" t="s">
        <v>16</v>
      </c>
      <c r="J213" s="141">
        <f>J214+J231</f>
        <v>0</v>
      </c>
      <c r="K213" s="194">
        <f>K214+K231</f>
        <v>0</v>
      </c>
      <c r="L213" s="195"/>
      <c r="M213" s="194">
        <f>M214+M231</f>
        <v>0</v>
      </c>
      <c r="N213" s="195"/>
      <c r="O213" s="194">
        <f>O214+O231</f>
        <v>0</v>
      </c>
      <c r="P213" s="195"/>
    </row>
    <row r="214" spans="1:16" s="53" customFormat="1" hidden="1" x14ac:dyDescent="0.25">
      <c r="A214" s="166" t="s">
        <v>85</v>
      </c>
      <c r="B214" s="167"/>
      <c r="C214" s="167"/>
      <c r="D214" s="168"/>
      <c r="E214" s="54"/>
      <c r="F214" s="43">
        <v>211000</v>
      </c>
      <c r="G214" s="169" t="s">
        <v>16</v>
      </c>
      <c r="H214" s="169"/>
      <c r="I214" s="44" t="s">
        <v>16</v>
      </c>
      <c r="J214" s="142"/>
      <c r="K214" s="190"/>
      <c r="L214" s="191"/>
      <c r="M214" s="190"/>
      <c r="N214" s="191"/>
      <c r="O214" s="190"/>
      <c r="P214" s="191"/>
    </row>
    <row r="215" spans="1:16" s="53" customFormat="1" hidden="1" x14ac:dyDescent="0.25">
      <c r="A215" s="166" t="s">
        <v>86</v>
      </c>
      <c r="B215" s="167"/>
      <c r="C215" s="167"/>
      <c r="D215" s="168"/>
      <c r="E215" s="54"/>
      <c r="F215" s="43">
        <v>211100</v>
      </c>
      <c r="G215" s="169" t="s">
        <v>16</v>
      </c>
      <c r="H215" s="169"/>
      <c r="I215" s="44" t="s">
        <v>16</v>
      </c>
      <c r="J215" s="142"/>
      <c r="K215" s="190"/>
      <c r="L215" s="191"/>
      <c r="M215" s="190"/>
      <c r="N215" s="191"/>
      <c r="O215" s="190"/>
      <c r="P215" s="191"/>
    </row>
    <row r="216" spans="1:16" s="53" customFormat="1" hidden="1" x14ac:dyDescent="0.25">
      <c r="A216" s="166" t="s">
        <v>87</v>
      </c>
      <c r="B216" s="167"/>
      <c r="C216" s="167"/>
      <c r="D216" s="168"/>
      <c r="E216" s="54"/>
      <c r="F216" s="43">
        <v>211110</v>
      </c>
      <c r="G216" s="169" t="s">
        <v>16</v>
      </c>
      <c r="H216" s="169"/>
      <c r="I216" s="44" t="s">
        <v>16</v>
      </c>
      <c r="J216" s="142"/>
      <c r="K216" s="190"/>
      <c r="L216" s="191"/>
      <c r="M216" s="192"/>
      <c r="N216" s="193"/>
      <c r="O216" s="192"/>
      <c r="P216" s="193"/>
    </row>
    <row r="217" spans="1:16" s="53" customFormat="1" hidden="1" x14ac:dyDescent="0.25">
      <c r="A217" s="166" t="s">
        <v>88</v>
      </c>
      <c r="B217" s="167"/>
      <c r="C217" s="167"/>
      <c r="D217" s="168"/>
      <c r="E217" s="54"/>
      <c r="F217" s="43">
        <v>211120</v>
      </c>
      <c r="G217" s="169" t="s">
        <v>16</v>
      </c>
      <c r="H217" s="169"/>
      <c r="I217" s="44" t="s">
        <v>16</v>
      </c>
      <c r="J217" s="142"/>
      <c r="K217" s="190"/>
      <c r="L217" s="191"/>
      <c r="M217" s="192"/>
      <c r="N217" s="193"/>
      <c r="O217" s="192"/>
      <c r="P217" s="193"/>
    </row>
    <row r="218" spans="1:16" s="53" customFormat="1" hidden="1" x14ac:dyDescent="0.25">
      <c r="A218" s="55"/>
      <c r="B218" s="56"/>
      <c r="C218" s="56"/>
      <c r="D218" s="57"/>
      <c r="E218" s="54"/>
      <c r="F218" s="43"/>
      <c r="G218" s="58"/>
      <c r="H218" s="58"/>
      <c r="I218" s="44"/>
      <c r="J218" s="142"/>
      <c r="K218" s="190"/>
      <c r="L218" s="191"/>
      <c r="M218" s="192"/>
      <c r="N218" s="193"/>
      <c r="O218" s="192"/>
      <c r="P218" s="193"/>
    </row>
    <row r="219" spans="1:16" s="53" customFormat="1" hidden="1" x14ac:dyDescent="0.25">
      <c r="A219" s="166" t="s">
        <v>89</v>
      </c>
      <c r="B219" s="167"/>
      <c r="C219" s="167"/>
      <c r="D219" s="168"/>
      <c r="E219" s="54"/>
      <c r="F219" s="43">
        <v>211130</v>
      </c>
      <c r="G219" s="169" t="s">
        <v>16</v>
      </c>
      <c r="H219" s="169"/>
      <c r="I219" s="44" t="s">
        <v>16</v>
      </c>
      <c r="J219" s="142"/>
      <c r="K219" s="190"/>
      <c r="L219" s="191"/>
      <c r="M219" s="192"/>
      <c r="N219" s="193"/>
      <c r="O219" s="192"/>
      <c r="P219" s="193"/>
    </row>
    <row r="220" spans="1:16" s="53" customFormat="1" hidden="1" x14ac:dyDescent="0.25">
      <c r="A220" s="166" t="s">
        <v>90</v>
      </c>
      <c r="B220" s="167"/>
      <c r="C220" s="167"/>
      <c r="D220" s="168"/>
      <c r="E220" s="54"/>
      <c r="F220" s="43">
        <v>211140</v>
      </c>
      <c r="G220" s="169" t="s">
        <v>16</v>
      </c>
      <c r="H220" s="169"/>
      <c r="I220" s="44" t="s">
        <v>16</v>
      </c>
      <c r="J220" s="142"/>
      <c r="K220" s="190"/>
      <c r="L220" s="191"/>
      <c r="M220" s="192"/>
      <c r="N220" s="193"/>
      <c r="O220" s="192"/>
      <c r="P220" s="193"/>
    </row>
    <row r="221" spans="1:16" s="53" customFormat="1" hidden="1" x14ac:dyDescent="0.25">
      <c r="A221" s="166" t="s">
        <v>210</v>
      </c>
      <c r="B221" s="167"/>
      <c r="C221" s="167"/>
      <c r="D221" s="168"/>
      <c r="E221" s="54"/>
      <c r="F221" s="42">
        <v>211150</v>
      </c>
      <c r="G221" s="169" t="s">
        <v>16</v>
      </c>
      <c r="H221" s="169"/>
      <c r="I221" s="44" t="s">
        <v>16</v>
      </c>
      <c r="J221" s="142"/>
      <c r="K221" s="190"/>
      <c r="L221" s="191"/>
      <c r="M221" s="192"/>
      <c r="N221" s="193"/>
      <c r="O221" s="192"/>
      <c r="P221" s="193"/>
    </row>
    <row r="222" spans="1:16" s="53" customFormat="1" hidden="1" x14ac:dyDescent="0.25">
      <c r="A222" s="166" t="s">
        <v>92</v>
      </c>
      <c r="B222" s="167"/>
      <c r="C222" s="167"/>
      <c r="D222" s="168"/>
      <c r="E222" s="54"/>
      <c r="F222" s="42">
        <v>211190</v>
      </c>
      <c r="G222" s="169" t="s">
        <v>16</v>
      </c>
      <c r="H222" s="169"/>
      <c r="I222" s="44" t="s">
        <v>16</v>
      </c>
      <c r="J222" s="142"/>
      <c r="K222" s="190"/>
      <c r="L222" s="191"/>
      <c r="M222" s="192"/>
      <c r="N222" s="193"/>
      <c r="O222" s="192"/>
      <c r="P222" s="193"/>
    </row>
    <row r="223" spans="1:16" s="53" customFormat="1" hidden="1" x14ac:dyDescent="0.25">
      <c r="A223" s="166" t="s">
        <v>93</v>
      </c>
      <c r="B223" s="167"/>
      <c r="C223" s="167"/>
      <c r="D223" s="168"/>
      <c r="E223" s="54"/>
      <c r="F223" s="42">
        <v>211200</v>
      </c>
      <c r="G223" s="169" t="s">
        <v>16</v>
      </c>
      <c r="H223" s="169"/>
      <c r="I223" s="44" t="s">
        <v>16</v>
      </c>
      <c r="J223" s="142"/>
      <c r="K223" s="190"/>
      <c r="L223" s="191"/>
      <c r="M223" s="192"/>
      <c r="N223" s="193"/>
      <c r="O223" s="192"/>
      <c r="P223" s="193"/>
    </row>
    <row r="224" spans="1:16" s="53" customFormat="1" hidden="1" x14ac:dyDescent="0.25">
      <c r="A224" s="166" t="s">
        <v>94</v>
      </c>
      <c r="B224" s="167"/>
      <c r="C224" s="167"/>
      <c r="D224" s="168"/>
      <c r="E224" s="54"/>
      <c r="F224" s="42">
        <v>211300</v>
      </c>
      <c r="G224" s="169" t="s">
        <v>16</v>
      </c>
      <c r="H224" s="169"/>
      <c r="I224" s="44" t="s">
        <v>16</v>
      </c>
      <c r="J224" s="142"/>
      <c r="K224" s="190"/>
      <c r="L224" s="191"/>
      <c r="M224" s="192"/>
      <c r="N224" s="193"/>
      <c r="O224" s="192"/>
      <c r="P224" s="193"/>
    </row>
    <row r="225" spans="1:16" s="53" customFormat="1" hidden="1" x14ac:dyDescent="0.25">
      <c r="A225" s="166" t="s">
        <v>211</v>
      </c>
      <c r="B225" s="167"/>
      <c r="C225" s="167"/>
      <c r="D225" s="168"/>
      <c r="E225" s="54"/>
      <c r="F225" s="42">
        <v>211310</v>
      </c>
      <c r="G225" s="169" t="s">
        <v>16</v>
      </c>
      <c r="H225" s="169"/>
      <c r="I225" s="44" t="s">
        <v>16</v>
      </c>
      <c r="J225" s="142"/>
      <c r="K225" s="190"/>
      <c r="L225" s="191"/>
      <c r="M225" s="192"/>
      <c r="N225" s="193"/>
      <c r="O225" s="192"/>
      <c r="P225" s="193"/>
    </row>
    <row r="226" spans="1:16" s="53" customFormat="1" hidden="1" x14ac:dyDescent="0.25">
      <c r="A226" s="166" t="s">
        <v>212</v>
      </c>
      <c r="B226" s="167"/>
      <c r="C226" s="167"/>
      <c r="D226" s="168"/>
      <c r="E226" s="54"/>
      <c r="F226" s="42">
        <v>211320</v>
      </c>
      <c r="G226" s="169" t="s">
        <v>16</v>
      </c>
      <c r="H226" s="169"/>
      <c r="I226" s="44" t="s">
        <v>16</v>
      </c>
      <c r="J226" s="142"/>
      <c r="K226" s="190"/>
      <c r="L226" s="191"/>
      <c r="M226" s="192"/>
      <c r="N226" s="193"/>
      <c r="O226" s="192"/>
      <c r="P226" s="193"/>
    </row>
    <row r="227" spans="1:16" s="53" customFormat="1" hidden="1" x14ac:dyDescent="0.25">
      <c r="A227" s="166" t="s">
        <v>97</v>
      </c>
      <c r="B227" s="167"/>
      <c r="C227" s="167"/>
      <c r="D227" s="168"/>
      <c r="E227" s="54"/>
      <c r="F227" s="42">
        <v>211330</v>
      </c>
      <c r="G227" s="169" t="s">
        <v>16</v>
      </c>
      <c r="H227" s="169"/>
      <c r="I227" s="44" t="s">
        <v>16</v>
      </c>
      <c r="J227" s="142"/>
      <c r="K227" s="190"/>
      <c r="L227" s="191"/>
      <c r="M227" s="192"/>
      <c r="N227" s="193"/>
      <c r="O227" s="192"/>
      <c r="P227" s="193"/>
    </row>
    <row r="228" spans="1:16" s="53" customFormat="1" hidden="1" x14ac:dyDescent="0.25">
      <c r="A228" s="166" t="s">
        <v>98</v>
      </c>
      <c r="B228" s="167"/>
      <c r="C228" s="167"/>
      <c r="D228" s="168"/>
      <c r="E228" s="54"/>
      <c r="F228" s="42">
        <v>211340</v>
      </c>
      <c r="G228" s="169" t="s">
        <v>16</v>
      </c>
      <c r="H228" s="169"/>
      <c r="I228" s="44" t="s">
        <v>16</v>
      </c>
      <c r="J228" s="142"/>
      <c r="K228" s="190"/>
      <c r="L228" s="191"/>
      <c r="M228" s="192"/>
      <c r="N228" s="193"/>
      <c r="O228" s="192"/>
      <c r="P228" s="193"/>
    </row>
    <row r="229" spans="1:16" s="53" customFormat="1" hidden="1" x14ac:dyDescent="0.25">
      <c r="A229" s="166" t="s">
        <v>213</v>
      </c>
      <c r="B229" s="167"/>
      <c r="C229" s="167"/>
      <c r="D229" s="168"/>
      <c r="E229" s="54"/>
      <c r="F229" s="42">
        <v>211350</v>
      </c>
      <c r="G229" s="169" t="s">
        <v>16</v>
      </c>
      <c r="H229" s="169"/>
      <c r="I229" s="44" t="s">
        <v>16</v>
      </c>
      <c r="J229" s="142"/>
      <c r="K229" s="190"/>
      <c r="L229" s="191"/>
      <c r="M229" s="192"/>
      <c r="N229" s="193"/>
      <c r="O229" s="192"/>
      <c r="P229" s="193"/>
    </row>
    <row r="230" spans="1:16" s="53" customFormat="1" hidden="1" x14ac:dyDescent="0.25">
      <c r="A230" s="166" t="s">
        <v>100</v>
      </c>
      <c r="B230" s="167"/>
      <c r="C230" s="167"/>
      <c r="D230" s="168"/>
      <c r="E230" s="54"/>
      <c r="F230" s="42">
        <v>211390</v>
      </c>
      <c r="G230" s="169" t="s">
        <v>16</v>
      </c>
      <c r="H230" s="169"/>
      <c r="I230" s="44" t="s">
        <v>16</v>
      </c>
      <c r="J230" s="142"/>
      <c r="K230" s="190"/>
      <c r="L230" s="191"/>
      <c r="M230" s="192"/>
      <c r="N230" s="193"/>
      <c r="O230" s="192"/>
      <c r="P230" s="193"/>
    </row>
    <row r="231" spans="1:16" s="53" customFormat="1" hidden="1" x14ac:dyDescent="0.25">
      <c r="A231" s="174" t="s">
        <v>101</v>
      </c>
      <c r="B231" s="175"/>
      <c r="C231" s="175"/>
      <c r="D231" s="176"/>
      <c r="E231" s="36"/>
      <c r="F231" s="37">
        <v>212000</v>
      </c>
      <c r="G231" s="177" t="s">
        <v>16</v>
      </c>
      <c r="H231" s="177"/>
      <c r="I231" s="38" t="s">
        <v>16</v>
      </c>
      <c r="J231" s="141">
        <f>J232+J234</f>
        <v>0</v>
      </c>
      <c r="K231" s="194">
        <f>K232+K234</f>
        <v>0</v>
      </c>
      <c r="L231" s="195"/>
      <c r="M231" s="194">
        <f t="shared" ref="M231" si="60">M232+M234</f>
        <v>0</v>
      </c>
      <c r="N231" s="195"/>
      <c r="O231" s="194">
        <f t="shared" ref="O231" si="61">O232+O234</f>
        <v>0</v>
      </c>
      <c r="P231" s="195"/>
    </row>
    <row r="232" spans="1:16" s="53" customFormat="1" hidden="1" x14ac:dyDescent="0.25">
      <c r="A232" s="166" t="s">
        <v>102</v>
      </c>
      <c r="B232" s="167"/>
      <c r="C232" s="167"/>
      <c r="D232" s="168"/>
      <c r="E232" s="54"/>
      <c r="F232" s="42">
        <v>212100</v>
      </c>
      <c r="G232" s="169" t="s">
        <v>16</v>
      </c>
      <c r="H232" s="169"/>
      <c r="I232" s="44" t="s">
        <v>16</v>
      </c>
      <c r="J232" s="142"/>
      <c r="K232" s="190"/>
      <c r="L232" s="191"/>
      <c r="M232" s="192"/>
      <c r="N232" s="193"/>
      <c r="O232" s="192"/>
      <c r="P232" s="193"/>
    </row>
    <row r="233" spans="1:16" s="53" customFormat="1" hidden="1" x14ac:dyDescent="0.25">
      <c r="A233" s="166" t="s">
        <v>103</v>
      </c>
      <c r="B233" s="167"/>
      <c r="C233" s="167"/>
      <c r="D233" s="168"/>
      <c r="E233" s="54"/>
      <c r="F233" s="42">
        <v>212200</v>
      </c>
      <c r="G233" s="169" t="s">
        <v>16</v>
      </c>
      <c r="H233" s="169"/>
      <c r="I233" s="44" t="s">
        <v>16</v>
      </c>
      <c r="J233" s="142"/>
      <c r="K233" s="190"/>
      <c r="L233" s="191"/>
      <c r="M233" s="190"/>
      <c r="N233" s="191"/>
      <c r="O233" s="190"/>
      <c r="P233" s="191"/>
    </row>
    <row r="234" spans="1:16" s="53" customFormat="1" hidden="1" x14ac:dyDescent="0.25">
      <c r="A234" s="166" t="s">
        <v>104</v>
      </c>
      <c r="B234" s="167"/>
      <c r="C234" s="167"/>
      <c r="D234" s="168"/>
      <c r="E234" s="54"/>
      <c r="F234" s="42">
        <v>212210</v>
      </c>
      <c r="G234" s="169" t="s">
        <v>16</v>
      </c>
      <c r="H234" s="169"/>
      <c r="I234" s="44" t="s">
        <v>16</v>
      </c>
      <c r="J234" s="142"/>
      <c r="K234" s="190"/>
      <c r="L234" s="191"/>
      <c r="M234" s="192"/>
      <c r="N234" s="193"/>
      <c r="O234" s="192"/>
      <c r="P234" s="193"/>
    </row>
    <row r="235" spans="1:16" s="53" customFormat="1" x14ac:dyDescent="0.25">
      <c r="A235" s="174" t="s">
        <v>105</v>
      </c>
      <c r="B235" s="175"/>
      <c r="C235" s="175"/>
      <c r="D235" s="176"/>
      <c r="E235" s="36"/>
      <c r="F235" s="37">
        <v>220000</v>
      </c>
      <c r="G235" s="177" t="s">
        <v>16</v>
      </c>
      <c r="H235" s="177"/>
      <c r="I235" s="38" t="s">
        <v>16</v>
      </c>
      <c r="J235" s="141"/>
      <c r="K235" s="194">
        <v>10000</v>
      </c>
      <c r="L235" s="195"/>
      <c r="M235" s="194"/>
      <c r="N235" s="195"/>
      <c r="O235" s="194"/>
      <c r="P235" s="195"/>
    </row>
    <row r="236" spans="1:16" s="53" customFormat="1" hidden="1" x14ac:dyDescent="0.25">
      <c r="A236" s="166" t="s">
        <v>106</v>
      </c>
      <c r="B236" s="167"/>
      <c r="C236" s="167"/>
      <c r="D236" s="168"/>
      <c r="E236" s="54"/>
      <c r="F236" s="42">
        <v>222000</v>
      </c>
      <c r="G236" s="169" t="s">
        <v>16</v>
      </c>
      <c r="H236" s="169"/>
      <c r="I236" s="44" t="s">
        <v>16</v>
      </c>
      <c r="J236" s="142"/>
      <c r="K236" s="190"/>
      <c r="L236" s="191"/>
      <c r="M236" s="192"/>
      <c r="N236" s="193"/>
      <c r="O236" s="192"/>
      <c r="P236" s="193"/>
    </row>
    <row r="237" spans="1:16" s="53" customFormat="1" hidden="1" x14ac:dyDescent="0.25">
      <c r="A237" s="166" t="s">
        <v>107</v>
      </c>
      <c r="B237" s="167"/>
      <c r="C237" s="167"/>
      <c r="D237" s="168"/>
      <c r="E237" s="54"/>
      <c r="F237" s="42">
        <v>222100</v>
      </c>
      <c r="G237" s="169" t="s">
        <v>16</v>
      </c>
      <c r="H237" s="169"/>
      <c r="I237" s="44" t="s">
        <v>16</v>
      </c>
      <c r="J237" s="142"/>
      <c r="K237" s="190"/>
      <c r="L237" s="191"/>
      <c r="M237" s="192"/>
      <c r="N237" s="193"/>
      <c r="O237" s="192"/>
      <c r="P237" s="193"/>
    </row>
    <row r="238" spans="1:16" s="53" customFormat="1" hidden="1" x14ac:dyDescent="0.25">
      <c r="A238" s="166" t="s">
        <v>108</v>
      </c>
      <c r="B238" s="167"/>
      <c r="C238" s="167"/>
      <c r="D238" s="168"/>
      <c r="E238" s="54"/>
      <c r="F238" s="42">
        <v>222110</v>
      </c>
      <c r="G238" s="169" t="s">
        <v>16</v>
      </c>
      <c r="H238" s="169"/>
      <c r="I238" s="44" t="s">
        <v>16</v>
      </c>
      <c r="J238" s="142"/>
      <c r="K238" s="190"/>
      <c r="L238" s="191"/>
      <c r="M238" s="192"/>
      <c r="N238" s="193"/>
      <c r="O238" s="192"/>
      <c r="P238" s="193"/>
    </row>
    <row r="239" spans="1:16" s="53" customFormat="1" hidden="1" x14ac:dyDescent="0.25">
      <c r="A239" s="166" t="s">
        <v>109</v>
      </c>
      <c r="B239" s="167"/>
      <c r="C239" s="167"/>
      <c r="D239" s="168"/>
      <c r="E239" s="54"/>
      <c r="F239" s="42">
        <v>222120</v>
      </c>
      <c r="G239" s="169" t="s">
        <v>16</v>
      </c>
      <c r="H239" s="169"/>
      <c r="I239" s="44" t="s">
        <v>16</v>
      </c>
      <c r="J239" s="142"/>
      <c r="K239" s="190"/>
      <c r="L239" s="191"/>
      <c r="M239" s="192"/>
      <c r="N239" s="193"/>
      <c r="O239" s="192"/>
      <c r="P239" s="193"/>
    </row>
    <row r="240" spans="1:16" s="53" customFormat="1" hidden="1" x14ac:dyDescent="0.25">
      <c r="A240" s="166" t="s">
        <v>110</v>
      </c>
      <c r="B240" s="167"/>
      <c r="C240" s="167"/>
      <c r="D240" s="168"/>
      <c r="E240" s="54"/>
      <c r="F240" s="42">
        <v>222130</v>
      </c>
      <c r="G240" s="169" t="s">
        <v>16</v>
      </c>
      <c r="H240" s="169"/>
      <c r="I240" s="44" t="s">
        <v>16</v>
      </c>
      <c r="J240" s="142"/>
      <c r="K240" s="190"/>
      <c r="L240" s="191"/>
      <c r="M240" s="192"/>
      <c r="N240" s="193"/>
      <c r="O240" s="192"/>
      <c r="P240" s="193"/>
    </row>
    <row r="241" spans="1:16" s="53" customFormat="1" hidden="1" x14ac:dyDescent="0.25">
      <c r="A241" s="166" t="s">
        <v>111</v>
      </c>
      <c r="B241" s="167"/>
      <c r="C241" s="167"/>
      <c r="D241" s="168"/>
      <c r="E241" s="54"/>
      <c r="F241" s="42">
        <v>222140</v>
      </c>
      <c r="G241" s="169" t="s">
        <v>16</v>
      </c>
      <c r="H241" s="169"/>
      <c r="I241" s="44" t="s">
        <v>16</v>
      </c>
      <c r="J241" s="142"/>
      <c r="K241" s="190"/>
      <c r="L241" s="191"/>
      <c r="M241" s="192"/>
      <c r="N241" s="193"/>
      <c r="O241" s="192"/>
      <c r="P241" s="193"/>
    </row>
    <row r="242" spans="1:16" s="53" customFormat="1" hidden="1" x14ac:dyDescent="0.25">
      <c r="A242" s="166" t="s">
        <v>112</v>
      </c>
      <c r="B242" s="167"/>
      <c r="C242" s="167"/>
      <c r="D242" s="168"/>
      <c r="E242" s="54"/>
      <c r="F242" s="42">
        <v>222190</v>
      </c>
      <c r="G242" s="169" t="s">
        <v>16</v>
      </c>
      <c r="H242" s="169"/>
      <c r="I242" s="44" t="s">
        <v>16</v>
      </c>
      <c r="J242" s="142"/>
      <c r="K242" s="190"/>
      <c r="L242" s="191"/>
      <c r="M242" s="192"/>
      <c r="N242" s="193"/>
      <c r="O242" s="192"/>
      <c r="P242" s="193"/>
    </row>
    <row r="243" spans="1:16" s="53" customFormat="1" hidden="1" x14ac:dyDescent="0.25">
      <c r="A243" s="166" t="s">
        <v>113</v>
      </c>
      <c r="B243" s="167"/>
      <c r="C243" s="167"/>
      <c r="D243" s="168"/>
      <c r="E243" s="54"/>
      <c r="F243" s="42">
        <v>222200</v>
      </c>
      <c r="G243" s="169" t="s">
        <v>16</v>
      </c>
      <c r="H243" s="169"/>
      <c r="I243" s="44" t="s">
        <v>16</v>
      </c>
      <c r="J243" s="142"/>
      <c r="K243" s="190"/>
      <c r="L243" s="191"/>
      <c r="M243" s="192"/>
      <c r="N243" s="193"/>
      <c r="O243" s="192"/>
      <c r="P243" s="193"/>
    </row>
    <row r="244" spans="1:16" s="53" customFormat="1" hidden="1" x14ac:dyDescent="0.25">
      <c r="A244" s="166" t="s">
        <v>114</v>
      </c>
      <c r="B244" s="167"/>
      <c r="C244" s="167"/>
      <c r="D244" s="168"/>
      <c r="E244" s="54"/>
      <c r="F244" s="42">
        <v>222210</v>
      </c>
      <c r="G244" s="169" t="s">
        <v>16</v>
      </c>
      <c r="H244" s="169"/>
      <c r="I244" s="44" t="s">
        <v>16</v>
      </c>
      <c r="J244" s="142"/>
      <c r="K244" s="190"/>
      <c r="L244" s="191"/>
      <c r="M244" s="192"/>
      <c r="N244" s="193"/>
      <c r="O244" s="192"/>
      <c r="P244" s="193"/>
    </row>
    <row r="245" spans="1:16" s="53" customFormat="1" hidden="1" x14ac:dyDescent="0.25">
      <c r="A245" s="166" t="s">
        <v>115</v>
      </c>
      <c r="B245" s="167"/>
      <c r="C245" s="167"/>
      <c r="D245" s="168"/>
      <c r="E245" s="54"/>
      <c r="F245" s="42">
        <v>222220</v>
      </c>
      <c r="G245" s="169" t="s">
        <v>16</v>
      </c>
      <c r="H245" s="169"/>
      <c r="I245" s="44" t="s">
        <v>16</v>
      </c>
      <c r="J245" s="142"/>
      <c r="K245" s="190"/>
      <c r="L245" s="191"/>
      <c r="M245" s="192"/>
      <c r="N245" s="193"/>
      <c r="O245" s="192"/>
      <c r="P245" s="193"/>
    </row>
    <row r="246" spans="1:16" s="53" customFormat="1" hidden="1" x14ac:dyDescent="0.25">
      <c r="A246" s="166" t="s">
        <v>116</v>
      </c>
      <c r="B246" s="167"/>
      <c r="C246" s="167"/>
      <c r="D246" s="168"/>
      <c r="E246" s="54"/>
      <c r="F246" s="42">
        <v>222300</v>
      </c>
      <c r="G246" s="169" t="s">
        <v>16</v>
      </c>
      <c r="H246" s="169"/>
      <c r="I246" s="44" t="s">
        <v>16</v>
      </c>
      <c r="J246" s="142"/>
      <c r="K246" s="190"/>
      <c r="L246" s="191"/>
      <c r="M246" s="192"/>
      <c r="N246" s="193"/>
      <c r="O246" s="192"/>
      <c r="P246" s="193"/>
    </row>
    <row r="247" spans="1:16" s="53" customFormat="1" hidden="1" x14ac:dyDescent="0.25">
      <c r="A247" s="166" t="s">
        <v>117</v>
      </c>
      <c r="B247" s="167"/>
      <c r="C247" s="167"/>
      <c r="D247" s="168"/>
      <c r="E247" s="54"/>
      <c r="F247" s="42">
        <v>222400</v>
      </c>
      <c r="G247" s="169" t="s">
        <v>16</v>
      </c>
      <c r="H247" s="169"/>
      <c r="I247" s="44" t="s">
        <v>16</v>
      </c>
      <c r="J247" s="142"/>
      <c r="K247" s="190"/>
      <c r="L247" s="191"/>
      <c r="M247" s="192"/>
      <c r="N247" s="193"/>
      <c r="O247" s="192"/>
      <c r="P247" s="193"/>
    </row>
    <row r="248" spans="1:16" s="53" customFormat="1" hidden="1" x14ac:dyDescent="0.25">
      <c r="A248" s="166" t="s">
        <v>118</v>
      </c>
      <c r="B248" s="167"/>
      <c r="C248" s="167"/>
      <c r="D248" s="168"/>
      <c r="E248" s="54"/>
      <c r="F248" s="42">
        <v>222500</v>
      </c>
      <c r="G248" s="169" t="s">
        <v>16</v>
      </c>
      <c r="H248" s="169"/>
      <c r="I248" s="44" t="s">
        <v>16</v>
      </c>
      <c r="J248" s="142"/>
      <c r="K248" s="190"/>
      <c r="L248" s="191"/>
      <c r="M248" s="192"/>
      <c r="N248" s="193"/>
      <c r="O248" s="192"/>
      <c r="P248" s="193"/>
    </row>
    <row r="249" spans="1:16" s="53" customFormat="1" hidden="1" x14ac:dyDescent="0.25">
      <c r="A249" s="166" t="s">
        <v>119</v>
      </c>
      <c r="B249" s="167"/>
      <c r="C249" s="167"/>
      <c r="D249" s="168"/>
      <c r="E249" s="54"/>
      <c r="F249" s="42">
        <v>222600</v>
      </c>
      <c r="G249" s="169" t="s">
        <v>16</v>
      </c>
      <c r="H249" s="169"/>
      <c r="I249" s="44" t="s">
        <v>16</v>
      </c>
      <c r="J249" s="142"/>
      <c r="K249" s="190"/>
      <c r="L249" s="191"/>
      <c r="M249" s="192"/>
      <c r="N249" s="193"/>
      <c r="O249" s="192"/>
      <c r="P249" s="193"/>
    </row>
    <row r="250" spans="1:16" s="53" customFormat="1" hidden="1" x14ac:dyDescent="0.25">
      <c r="A250" s="166" t="s">
        <v>120</v>
      </c>
      <c r="B250" s="167"/>
      <c r="C250" s="167"/>
      <c r="D250" s="168"/>
      <c r="E250" s="54"/>
      <c r="F250" s="42">
        <v>222700</v>
      </c>
      <c r="G250" s="169" t="s">
        <v>16</v>
      </c>
      <c r="H250" s="169"/>
      <c r="I250" s="44" t="s">
        <v>16</v>
      </c>
      <c r="J250" s="142"/>
      <c r="K250" s="190"/>
      <c r="L250" s="191"/>
      <c r="M250" s="192"/>
      <c r="N250" s="193"/>
      <c r="O250" s="192"/>
      <c r="P250" s="193"/>
    </row>
    <row r="251" spans="1:16" s="53" customFormat="1" hidden="1" x14ac:dyDescent="0.25">
      <c r="A251" s="166" t="s">
        <v>121</v>
      </c>
      <c r="B251" s="167"/>
      <c r="C251" s="167"/>
      <c r="D251" s="168"/>
      <c r="E251" s="54"/>
      <c r="F251" s="42">
        <v>222710</v>
      </c>
      <c r="G251" s="169" t="s">
        <v>16</v>
      </c>
      <c r="H251" s="169"/>
      <c r="I251" s="44" t="s">
        <v>16</v>
      </c>
      <c r="J251" s="142"/>
      <c r="K251" s="190"/>
      <c r="L251" s="191"/>
      <c r="M251" s="192"/>
      <c r="N251" s="193"/>
      <c r="O251" s="192"/>
      <c r="P251" s="193"/>
    </row>
    <row r="252" spans="1:16" s="53" customFormat="1" hidden="1" x14ac:dyDescent="0.25">
      <c r="A252" s="166" t="s">
        <v>122</v>
      </c>
      <c r="B252" s="167"/>
      <c r="C252" s="167"/>
      <c r="D252" s="168"/>
      <c r="E252" s="54"/>
      <c r="F252" s="42">
        <v>222720</v>
      </c>
      <c r="G252" s="169" t="s">
        <v>16</v>
      </c>
      <c r="H252" s="169"/>
      <c r="I252" s="44" t="s">
        <v>16</v>
      </c>
      <c r="J252" s="142"/>
      <c r="K252" s="190"/>
      <c r="L252" s="191"/>
      <c r="M252" s="192"/>
      <c r="N252" s="193"/>
      <c r="O252" s="192"/>
      <c r="P252" s="193"/>
    </row>
    <row r="253" spans="1:16" s="53" customFormat="1" hidden="1" x14ac:dyDescent="0.25">
      <c r="A253" s="166" t="s">
        <v>123</v>
      </c>
      <c r="B253" s="167"/>
      <c r="C253" s="167"/>
      <c r="D253" s="168"/>
      <c r="E253" s="54"/>
      <c r="F253" s="42">
        <v>222800</v>
      </c>
      <c r="G253" s="169" t="s">
        <v>16</v>
      </c>
      <c r="H253" s="169"/>
      <c r="I253" s="44" t="s">
        <v>16</v>
      </c>
      <c r="J253" s="142"/>
      <c r="K253" s="190"/>
      <c r="L253" s="191"/>
      <c r="M253" s="192"/>
      <c r="N253" s="193"/>
      <c r="O253" s="192"/>
      <c r="P253" s="193"/>
    </row>
    <row r="254" spans="1:16" s="53" customFormat="1" hidden="1" x14ac:dyDescent="0.25">
      <c r="A254" s="166" t="s">
        <v>123</v>
      </c>
      <c r="B254" s="167"/>
      <c r="C254" s="167"/>
      <c r="D254" s="168"/>
      <c r="E254" s="54"/>
      <c r="F254" s="42">
        <v>222810</v>
      </c>
      <c r="G254" s="169" t="s">
        <v>16</v>
      </c>
      <c r="H254" s="169"/>
      <c r="I254" s="44" t="s">
        <v>16</v>
      </c>
      <c r="J254" s="142"/>
      <c r="K254" s="190"/>
      <c r="L254" s="191"/>
      <c r="M254" s="192"/>
      <c r="N254" s="193"/>
      <c r="O254" s="192"/>
      <c r="P254" s="193"/>
    </row>
    <row r="255" spans="1:16" s="53" customFormat="1" hidden="1" x14ac:dyDescent="0.25">
      <c r="A255" s="166" t="s">
        <v>124</v>
      </c>
      <c r="B255" s="167"/>
      <c r="C255" s="167"/>
      <c r="D255" s="168"/>
      <c r="E255" s="54"/>
      <c r="F255" s="42">
        <v>222820</v>
      </c>
      <c r="G255" s="169" t="s">
        <v>16</v>
      </c>
      <c r="H255" s="169"/>
      <c r="I255" s="44" t="s">
        <v>16</v>
      </c>
      <c r="J255" s="45"/>
      <c r="K255" s="170"/>
      <c r="L255" s="171"/>
      <c r="M255" s="172"/>
      <c r="N255" s="173"/>
      <c r="O255" s="172"/>
      <c r="P255" s="173"/>
    </row>
    <row r="256" spans="1:16" s="53" customFormat="1" hidden="1" x14ac:dyDescent="0.25">
      <c r="A256" s="166" t="s">
        <v>125</v>
      </c>
      <c r="B256" s="167"/>
      <c r="C256" s="167"/>
      <c r="D256" s="168"/>
      <c r="E256" s="54"/>
      <c r="F256" s="42">
        <v>222900</v>
      </c>
      <c r="G256" s="169" t="s">
        <v>16</v>
      </c>
      <c r="H256" s="169"/>
      <c r="I256" s="44" t="s">
        <v>16</v>
      </c>
      <c r="J256" s="45"/>
      <c r="K256" s="170"/>
      <c r="L256" s="171"/>
      <c r="M256" s="172"/>
      <c r="N256" s="173"/>
      <c r="O256" s="172"/>
      <c r="P256" s="173"/>
    </row>
    <row r="257" spans="1:16" s="53" customFormat="1" hidden="1" x14ac:dyDescent="0.25">
      <c r="A257" s="166" t="s">
        <v>126</v>
      </c>
      <c r="B257" s="167"/>
      <c r="C257" s="167"/>
      <c r="D257" s="168"/>
      <c r="E257" s="54"/>
      <c r="F257" s="42">
        <v>222910</v>
      </c>
      <c r="G257" s="169" t="s">
        <v>16</v>
      </c>
      <c r="H257" s="169"/>
      <c r="I257" s="44" t="s">
        <v>16</v>
      </c>
      <c r="J257" s="45"/>
      <c r="K257" s="170"/>
      <c r="L257" s="171"/>
      <c r="M257" s="172"/>
      <c r="N257" s="173"/>
      <c r="O257" s="172"/>
      <c r="P257" s="173"/>
    </row>
    <row r="258" spans="1:16" s="53" customFormat="1" hidden="1" x14ac:dyDescent="0.25">
      <c r="A258" s="166" t="s">
        <v>127</v>
      </c>
      <c r="B258" s="167"/>
      <c r="C258" s="167"/>
      <c r="D258" s="168"/>
      <c r="E258" s="54"/>
      <c r="F258" s="42">
        <v>222920</v>
      </c>
      <c r="G258" s="169" t="s">
        <v>16</v>
      </c>
      <c r="H258" s="169"/>
      <c r="I258" s="44" t="s">
        <v>16</v>
      </c>
      <c r="J258" s="45"/>
      <c r="K258" s="170"/>
      <c r="L258" s="171"/>
      <c r="M258" s="172"/>
      <c r="N258" s="173"/>
      <c r="O258" s="172"/>
      <c r="P258" s="173"/>
    </row>
    <row r="259" spans="1:16" s="53" customFormat="1" hidden="1" x14ac:dyDescent="0.25">
      <c r="A259" s="166" t="s">
        <v>128</v>
      </c>
      <c r="B259" s="167"/>
      <c r="C259" s="167"/>
      <c r="D259" s="168"/>
      <c r="E259" s="54"/>
      <c r="F259" s="42">
        <v>222930</v>
      </c>
      <c r="G259" s="169" t="s">
        <v>16</v>
      </c>
      <c r="H259" s="169"/>
      <c r="I259" s="44" t="s">
        <v>16</v>
      </c>
      <c r="J259" s="45"/>
      <c r="K259" s="170"/>
      <c r="L259" s="171"/>
      <c r="M259" s="172"/>
      <c r="N259" s="173"/>
      <c r="O259" s="172"/>
      <c r="P259" s="173"/>
    </row>
    <row r="260" spans="1:16" s="53" customFormat="1" hidden="1" x14ac:dyDescent="0.25">
      <c r="A260" s="166" t="s">
        <v>129</v>
      </c>
      <c r="B260" s="167"/>
      <c r="C260" s="167"/>
      <c r="D260" s="168"/>
      <c r="E260" s="54"/>
      <c r="F260" s="42">
        <v>222940</v>
      </c>
      <c r="G260" s="169" t="s">
        <v>16</v>
      </c>
      <c r="H260" s="169"/>
      <c r="I260" s="44" t="s">
        <v>16</v>
      </c>
      <c r="J260" s="45"/>
      <c r="K260" s="170"/>
      <c r="L260" s="171"/>
      <c r="M260" s="172"/>
      <c r="N260" s="173"/>
      <c r="O260" s="172"/>
      <c r="P260" s="173"/>
    </row>
    <row r="261" spans="1:16" s="53" customFormat="1" hidden="1" x14ac:dyDescent="0.25">
      <c r="A261" s="166" t="s">
        <v>130</v>
      </c>
      <c r="B261" s="167"/>
      <c r="C261" s="167"/>
      <c r="D261" s="168"/>
      <c r="E261" s="54"/>
      <c r="F261" s="42">
        <v>222950</v>
      </c>
      <c r="G261" s="169" t="s">
        <v>16</v>
      </c>
      <c r="H261" s="169"/>
      <c r="I261" s="44" t="s">
        <v>16</v>
      </c>
      <c r="J261" s="45"/>
      <c r="K261" s="170"/>
      <c r="L261" s="171"/>
      <c r="M261" s="172"/>
      <c r="N261" s="173"/>
      <c r="O261" s="172"/>
      <c r="P261" s="173"/>
    </row>
    <row r="262" spans="1:16" s="53" customFormat="1" hidden="1" x14ac:dyDescent="0.25">
      <c r="A262" s="166" t="s">
        <v>131</v>
      </c>
      <c r="B262" s="167"/>
      <c r="C262" s="167"/>
      <c r="D262" s="168"/>
      <c r="E262" s="54"/>
      <c r="F262" s="42">
        <v>222960</v>
      </c>
      <c r="G262" s="169" t="s">
        <v>16</v>
      </c>
      <c r="H262" s="169"/>
      <c r="I262" s="44" t="s">
        <v>16</v>
      </c>
      <c r="J262" s="45"/>
      <c r="K262" s="170"/>
      <c r="L262" s="171"/>
      <c r="M262" s="172"/>
      <c r="N262" s="173"/>
      <c r="O262" s="172"/>
      <c r="P262" s="173"/>
    </row>
    <row r="263" spans="1:16" s="53" customFormat="1" hidden="1" x14ac:dyDescent="0.25">
      <c r="A263" s="166" t="s">
        <v>132</v>
      </c>
      <c r="B263" s="167"/>
      <c r="C263" s="167"/>
      <c r="D263" s="168"/>
      <c r="E263" s="54"/>
      <c r="F263" s="42">
        <v>222970</v>
      </c>
      <c r="G263" s="169" t="s">
        <v>16</v>
      </c>
      <c r="H263" s="169"/>
      <c r="I263" s="44" t="s">
        <v>16</v>
      </c>
      <c r="J263" s="45"/>
      <c r="K263" s="170"/>
      <c r="L263" s="171"/>
      <c r="M263" s="172"/>
      <c r="N263" s="173"/>
      <c r="O263" s="172"/>
      <c r="P263" s="173"/>
    </row>
    <row r="264" spans="1:16" s="53" customFormat="1" hidden="1" x14ac:dyDescent="0.25">
      <c r="A264" s="166" t="s">
        <v>133</v>
      </c>
      <c r="B264" s="167"/>
      <c r="C264" s="167"/>
      <c r="D264" s="168"/>
      <c r="E264" s="54"/>
      <c r="F264" s="42">
        <v>222980</v>
      </c>
      <c r="G264" s="169" t="s">
        <v>16</v>
      </c>
      <c r="H264" s="169"/>
      <c r="I264" s="44" t="s">
        <v>16</v>
      </c>
      <c r="J264" s="45"/>
      <c r="K264" s="170"/>
      <c r="L264" s="171"/>
      <c r="M264" s="172"/>
      <c r="N264" s="173"/>
      <c r="O264" s="172"/>
      <c r="P264" s="173"/>
    </row>
    <row r="265" spans="1:16" s="53" customFormat="1" hidden="1" x14ac:dyDescent="0.25">
      <c r="A265" s="166" t="s">
        <v>134</v>
      </c>
      <c r="B265" s="167"/>
      <c r="C265" s="167"/>
      <c r="D265" s="168"/>
      <c r="E265" s="54"/>
      <c r="F265" s="42">
        <v>222990</v>
      </c>
      <c r="G265" s="169" t="s">
        <v>16</v>
      </c>
      <c r="H265" s="169"/>
      <c r="I265" s="44" t="s">
        <v>16</v>
      </c>
      <c r="J265" s="45"/>
      <c r="K265" s="170"/>
      <c r="L265" s="171"/>
      <c r="M265" s="172"/>
      <c r="N265" s="173"/>
      <c r="O265" s="172"/>
      <c r="P265" s="173"/>
    </row>
    <row r="266" spans="1:16" s="53" customFormat="1" hidden="1" x14ac:dyDescent="0.25">
      <c r="A266" s="174" t="s">
        <v>135</v>
      </c>
      <c r="B266" s="175"/>
      <c r="C266" s="175"/>
      <c r="D266" s="176"/>
      <c r="E266" s="36"/>
      <c r="F266" s="37">
        <v>270000</v>
      </c>
      <c r="G266" s="177" t="s">
        <v>16</v>
      </c>
      <c r="H266" s="177"/>
      <c r="I266" s="38" t="s">
        <v>16</v>
      </c>
      <c r="J266" s="39">
        <f>SUM(J267:J268)</f>
        <v>0</v>
      </c>
      <c r="K266" s="180">
        <f>SUM(K267:K268)</f>
        <v>0</v>
      </c>
      <c r="L266" s="181"/>
      <c r="M266" s="180">
        <f t="shared" ref="M266" si="62">SUM(M267:M268)</f>
        <v>0</v>
      </c>
      <c r="N266" s="181"/>
      <c r="O266" s="180">
        <f t="shared" ref="O266" si="63">SUM(O267:O268)</f>
        <v>0</v>
      </c>
      <c r="P266" s="181"/>
    </row>
    <row r="267" spans="1:16" s="53" customFormat="1" hidden="1" x14ac:dyDescent="0.25">
      <c r="A267" s="166" t="s">
        <v>136</v>
      </c>
      <c r="B267" s="167"/>
      <c r="C267" s="167"/>
      <c r="D267" s="168"/>
      <c r="E267" s="54"/>
      <c r="F267" s="42">
        <v>271000</v>
      </c>
      <c r="G267" s="169" t="s">
        <v>16</v>
      </c>
      <c r="H267" s="169"/>
      <c r="I267" s="44" t="s">
        <v>16</v>
      </c>
      <c r="J267" s="45"/>
      <c r="K267" s="170"/>
      <c r="L267" s="171"/>
      <c r="M267" s="172"/>
      <c r="N267" s="173"/>
      <c r="O267" s="172"/>
      <c r="P267" s="173"/>
    </row>
    <row r="268" spans="1:16" s="53" customFormat="1" hidden="1" x14ac:dyDescent="0.25">
      <c r="A268" s="166" t="s">
        <v>137</v>
      </c>
      <c r="B268" s="167"/>
      <c r="C268" s="167"/>
      <c r="D268" s="168"/>
      <c r="E268" s="54"/>
      <c r="F268" s="49">
        <v>273500</v>
      </c>
      <c r="G268" s="169" t="s">
        <v>16</v>
      </c>
      <c r="H268" s="169"/>
      <c r="I268" s="44" t="s">
        <v>16</v>
      </c>
      <c r="J268" s="45"/>
      <c r="K268" s="170"/>
      <c r="L268" s="171"/>
      <c r="M268" s="172"/>
      <c r="N268" s="173"/>
      <c r="O268" s="172"/>
      <c r="P268" s="173"/>
    </row>
    <row r="269" spans="1:16" s="53" customFormat="1" hidden="1" x14ac:dyDescent="0.25">
      <c r="A269" s="174" t="s">
        <v>138</v>
      </c>
      <c r="B269" s="175"/>
      <c r="C269" s="175"/>
      <c r="D269" s="176"/>
      <c r="E269" s="36"/>
      <c r="F269" s="51">
        <v>280000</v>
      </c>
      <c r="G269" s="177" t="s">
        <v>16</v>
      </c>
      <c r="H269" s="177"/>
      <c r="I269" s="38" t="s">
        <v>16</v>
      </c>
      <c r="J269" s="39">
        <f>SUM(J270:J282)</f>
        <v>0</v>
      </c>
      <c r="K269" s="178">
        <f>SUM(K270:L282)</f>
        <v>0</v>
      </c>
      <c r="L269" s="179"/>
      <c r="M269" s="178">
        <f t="shared" ref="M269" si="64">SUM(M270:N282)</f>
        <v>0</v>
      </c>
      <c r="N269" s="179"/>
      <c r="O269" s="178">
        <f t="shared" ref="O269" si="65">SUM(O270:P282)</f>
        <v>0</v>
      </c>
      <c r="P269" s="179"/>
    </row>
    <row r="270" spans="1:16" s="53" customFormat="1" hidden="1" x14ac:dyDescent="0.25">
      <c r="A270" s="166" t="s">
        <v>139</v>
      </c>
      <c r="B270" s="167"/>
      <c r="C270" s="167"/>
      <c r="D270" s="168"/>
      <c r="E270" s="54"/>
      <c r="F270" s="42">
        <v>281000</v>
      </c>
      <c r="G270" s="169" t="s">
        <v>16</v>
      </c>
      <c r="H270" s="169"/>
      <c r="I270" s="44" t="s">
        <v>16</v>
      </c>
      <c r="J270" s="45"/>
      <c r="K270" s="170"/>
      <c r="L270" s="171"/>
      <c r="M270" s="172"/>
      <c r="N270" s="173"/>
      <c r="O270" s="172"/>
      <c r="P270" s="173"/>
    </row>
    <row r="271" spans="1:16" s="53" customFormat="1" hidden="1" x14ac:dyDescent="0.25">
      <c r="A271" s="166" t="s">
        <v>140</v>
      </c>
      <c r="B271" s="167"/>
      <c r="C271" s="167"/>
      <c r="D271" s="168"/>
      <c r="E271" s="54"/>
      <c r="F271" s="42">
        <v>281200</v>
      </c>
      <c r="G271" s="169" t="s">
        <v>16</v>
      </c>
      <c r="H271" s="169"/>
      <c r="I271" s="44" t="s">
        <v>16</v>
      </c>
      <c r="J271" s="45"/>
      <c r="K271" s="170"/>
      <c r="L271" s="171"/>
      <c r="M271" s="172"/>
      <c r="N271" s="173"/>
      <c r="O271" s="172"/>
      <c r="P271" s="173"/>
    </row>
    <row r="272" spans="1:16" s="53" customFormat="1" hidden="1" x14ac:dyDescent="0.25">
      <c r="A272" s="166" t="s">
        <v>141</v>
      </c>
      <c r="B272" s="167"/>
      <c r="C272" s="167"/>
      <c r="D272" s="168"/>
      <c r="E272" s="54"/>
      <c r="F272" s="42">
        <v>281210</v>
      </c>
      <c r="G272" s="169" t="s">
        <v>16</v>
      </c>
      <c r="H272" s="169"/>
      <c r="I272" s="44" t="s">
        <v>16</v>
      </c>
      <c r="J272" s="45"/>
      <c r="K272" s="170"/>
      <c r="L272" s="171"/>
      <c r="M272" s="172"/>
      <c r="N272" s="173"/>
      <c r="O272" s="172"/>
      <c r="P272" s="173"/>
    </row>
    <row r="273" spans="1:16" s="53" customFormat="1" hidden="1" x14ac:dyDescent="0.25">
      <c r="A273" s="166" t="s">
        <v>142</v>
      </c>
      <c r="B273" s="167"/>
      <c r="C273" s="167"/>
      <c r="D273" s="168"/>
      <c r="E273" s="54"/>
      <c r="F273" s="42">
        <v>281211</v>
      </c>
      <c r="G273" s="169" t="s">
        <v>16</v>
      </c>
      <c r="H273" s="169"/>
      <c r="I273" s="44" t="s">
        <v>16</v>
      </c>
      <c r="J273" s="45"/>
      <c r="K273" s="170"/>
      <c r="L273" s="171"/>
      <c r="M273" s="172"/>
      <c r="N273" s="173"/>
      <c r="O273" s="172"/>
      <c r="P273" s="173"/>
    </row>
    <row r="274" spans="1:16" s="53" customFormat="1" hidden="1" x14ac:dyDescent="0.25">
      <c r="A274" s="166" t="s">
        <v>143</v>
      </c>
      <c r="B274" s="167"/>
      <c r="C274" s="167"/>
      <c r="D274" s="168"/>
      <c r="E274" s="54"/>
      <c r="F274" s="42">
        <v>281212</v>
      </c>
      <c r="G274" s="169" t="s">
        <v>16</v>
      </c>
      <c r="H274" s="169"/>
      <c r="I274" s="44" t="s">
        <v>16</v>
      </c>
      <c r="J274" s="45"/>
      <c r="K274" s="170"/>
      <c r="L274" s="171"/>
      <c r="M274" s="172"/>
      <c r="N274" s="173"/>
      <c r="O274" s="172"/>
      <c r="P274" s="173"/>
    </row>
    <row r="275" spans="1:16" s="53" customFormat="1" hidden="1" x14ac:dyDescent="0.25">
      <c r="A275" s="166" t="s">
        <v>144</v>
      </c>
      <c r="B275" s="167"/>
      <c r="C275" s="167"/>
      <c r="D275" s="168"/>
      <c r="E275" s="54"/>
      <c r="F275" s="42">
        <v>281220</v>
      </c>
      <c r="G275" s="169" t="s">
        <v>16</v>
      </c>
      <c r="H275" s="169"/>
      <c r="I275" s="44" t="s">
        <v>16</v>
      </c>
      <c r="J275" s="45"/>
      <c r="K275" s="170"/>
      <c r="L275" s="171"/>
      <c r="M275" s="172"/>
      <c r="N275" s="173"/>
      <c r="O275" s="172"/>
      <c r="P275" s="173"/>
    </row>
    <row r="276" spans="1:16" s="53" customFormat="1" hidden="1" x14ac:dyDescent="0.25">
      <c r="A276" s="166" t="s">
        <v>145</v>
      </c>
      <c r="B276" s="167"/>
      <c r="C276" s="167"/>
      <c r="D276" s="168"/>
      <c r="E276" s="54"/>
      <c r="F276" s="42">
        <v>281221</v>
      </c>
      <c r="G276" s="169" t="s">
        <v>16</v>
      </c>
      <c r="H276" s="169"/>
      <c r="I276" s="44" t="s">
        <v>16</v>
      </c>
      <c r="J276" s="45"/>
      <c r="K276" s="170"/>
      <c r="L276" s="171"/>
      <c r="M276" s="172"/>
      <c r="N276" s="173"/>
      <c r="O276" s="172"/>
      <c r="P276" s="173"/>
    </row>
    <row r="277" spans="1:16" s="53" customFormat="1" hidden="1" x14ac:dyDescent="0.25">
      <c r="A277" s="166" t="s">
        <v>146</v>
      </c>
      <c r="B277" s="167"/>
      <c r="C277" s="167"/>
      <c r="D277" s="168"/>
      <c r="E277" s="54"/>
      <c r="F277" s="42">
        <v>281222</v>
      </c>
      <c r="G277" s="169" t="s">
        <v>16</v>
      </c>
      <c r="H277" s="169"/>
      <c r="I277" s="44" t="s">
        <v>16</v>
      </c>
      <c r="J277" s="45"/>
      <c r="K277" s="170"/>
      <c r="L277" s="171"/>
      <c r="M277" s="172"/>
      <c r="N277" s="173"/>
      <c r="O277" s="172"/>
      <c r="P277" s="173"/>
    </row>
    <row r="278" spans="1:16" s="53" customFormat="1" hidden="1" x14ac:dyDescent="0.25">
      <c r="A278" s="166" t="s">
        <v>147</v>
      </c>
      <c r="B278" s="167"/>
      <c r="C278" s="167"/>
      <c r="D278" s="168"/>
      <c r="E278" s="54"/>
      <c r="F278" s="42">
        <v>281230</v>
      </c>
      <c r="G278" s="169" t="s">
        <v>16</v>
      </c>
      <c r="H278" s="169"/>
      <c r="I278" s="44" t="s">
        <v>16</v>
      </c>
      <c r="J278" s="45"/>
      <c r="K278" s="170"/>
      <c r="L278" s="171"/>
      <c r="M278" s="172"/>
      <c r="N278" s="173"/>
      <c r="O278" s="172"/>
      <c r="P278" s="173"/>
    </row>
    <row r="279" spans="1:16" s="53" customFormat="1" hidden="1" x14ac:dyDescent="0.25">
      <c r="A279" s="166" t="s">
        <v>148</v>
      </c>
      <c r="B279" s="167"/>
      <c r="C279" s="167"/>
      <c r="D279" s="168"/>
      <c r="E279" s="54"/>
      <c r="F279" s="42">
        <v>281800</v>
      </c>
      <c r="G279" s="169" t="s">
        <v>16</v>
      </c>
      <c r="H279" s="169"/>
      <c r="I279" s="44" t="s">
        <v>16</v>
      </c>
      <c r="J279" s="45"/>
      <c r="K279" s="170"/>
      <c r="L279" s="171"/>
      <c r="M279" s="172"/>
      <c r="N279" s="173"/>
      <c r="O279" s="172"/>
      <c r="P279" s="173"/>
    </row>
    <row r="280" spans="1:16" s="53" customFormat="1" hidden="1" x14ac:dyDescent="0.25">
      <c r="A280" s="166" t="s">
        <v>149</v>
      </c>
      <c r="B280" s="167"/>
      <c r="C280" s="167"/>
      <c r="D280" s="168"/>
      <c r="E280" s="54"/>
      <c r="F280" s="42">
        <v>281900</v>
      </c>
      <c r="G280" s="169" t="s">
        <v>16</v>
      </c>
      <c r="H280" s="169"/>
      <c r="I280" s="44" t="s">
        <v>16</v>
      </c>
      <c r="J280" s="45"/>
      <c r="K280" s="170"/>
      <c r="L280" s="171"/>
      <c r="M280" s="172"/>
      <c r="N280" s="173"/>
      <c r="O280" s="172"/>
      <c r="P280" s="173"/>
    </row>
    <row r="281" spans="1:16" s="53" customFormat="1" hidden="1" x14ac:dyDescent="0.25">
      <c r="A281" s="166" t="s">
        <v>150</v>
      </c>
      <c r="B281" s="167"/>
      <c r="C281" s="167"/>
      <c r="D281" s="168"/>
      <c r="E281" s="54"/>
      <c r="F281" s="42">
        <v>282000</v>
      </c>
      <c r="G281" s="169" t="s">
        <v>16</v>
      </c>
      <c r="H281" s="169"/>
      <c r="I281" s="44" t="s">
        <v>16</v>
      </c>
      <c r="J281" s="45"/>
      <c r="K281" s="170"/>
      <c r="L281" s="171"/>
      <c r="M281" s="172"/>
      <c r="N281" s="173"/>
      <c r="O281" s="172"/>
      <c r="P281" s="173"/>
    </row>
    <row r="282" spans="1:16" s="53" customFormat="1" hidden="1" x14ac:dyDescent="0.25">
      <c r="A282" s="166" t="s">
        <v>151</v>
      </c>
      <c r="B282" s="167"/>
      <c r="C282" s="167"/>
      <c r="D282" s="168"/>
      <c r="E282" s="54"/>
      <c r="F282" s="42">
        <v>282100</v>
      </c>
      <c r="G282" s="169" t="s">
        <v>16</v>
      </c>
      <c r="H282" s="169"/>
      <c r="I282" s="44" t="s">
        <v>16</v>
      </c>
      <c r="J282" s="45"/>
      <c r="K282" s="170"/>
      <c r="L282" s="171"/>
      <c r="M282" s="172"/>
      <c r="N282" s="173"/>
      <c r="O282" s="172"/>
      <c r="P282" s="173"/>
    </row>
    <row r="283" spans="1:16" s="53" customFormat="1" hidden="1" x14ac:dyDescent="0.25">
      <c r="A283" s="174" t="s">
        <v>152</v>
      </c>
      <c r="B283" s="175"/>
      <c r="C283" s="175"/>
      <c r="D283" s="176"/>
      <c r="E283" s="36"/>
      <c r="F283" s="37">
        <v>290000</v>
      </c>
      <c r="G283" s="177" t="s">
        <v>16</v>
      </c>
      <c r="H283" s="177"/>
      <c r="I283" s="38" t="s">
        <v>16</v>
      </c>
      <c r="J283" s="39"/>
      <c r="K283" s="178"/>
      <c r="L283" s="179"/>
      <c r="M283" s="180"/>
      <c r="N283" s="181"/>
      <c r="O283" s="180"/>
      <c r="P283" s="181"/>
    </row>
    <row r="284" spans="1:16" s="53" customFormat="1" hidden="1" x14ac:dyDescent="0.25">
      <c r="A284" s="166" t="s">
        <v>153</v>
      </c>
      <c r="B284" s="167"/>
      <c r="C284" s="167"/>
      <c r="D284" s="168"/>
      <c r="E284" s="54"/>
      <c r="F284" s="42">
        <v>292220</v>
      </c>
      <c r="G284" s="169" t="s">
        <v>16</v>
      </c>
      <c r="H284" s="169"/>
      <c r="I284" s="44" t="s">
        <v>16</v>
      </c>
      <c r="J284" s="45"/>
      <c r="K284" s="170"/>
      <c r="L284" s="171"/>
      <c r="M284" s="172"/>
      <c r="N284" s="173"/>
      <c r="O284" s="172"/>
      <c r="P284" s="173"/>
    </row>
    <row r="285" spans="1:16" s="53" customFormat="1" hidden="1" x14ac:dyDescent="0.25">
      <c r="A285" s="166" t="s">
        <v>154</v>
      </c>
      <c r="B285" s="167"/>
      <c r="C285" s="167"/>
      <c r="D285" s="168"/>
      <c r="E285" s="54"/>
      <c r="F285" s="42">
        <v>300000</v>
      </c>
      <c r="G285" s="169" t="s">
        <v>16</v>
      </c>
      <c r="H285" s="169"/>
      <c r="I285" s="44" t="s">
        <v>16</v>
      </c>
      <c r="J285" s="45"/>
      <c r="K285" s="170"/>
      <c r="L285" s="171"/>
      <c r="M285" s="172"/>
      <c r="N285" s="173"/>
      <c r="O285" s="172"/>
      <c r="P285" s="173"/>
    </row>
    <row r="286" spans="1:16" s="53" customFormat="1" hidden="1" x14ac:dyDescent="0.25">
      <c r="A286" s="166" t="s">
        <v>155</v>
      </c>
      <c r="B286" s="167"/>
      <c r="C286" s="167"/>
      <c r="D286" s="168"/>
      <c r="E286" s="54"/>
      <c r="F286" s="42">
        <v>300000</v>
      </c>
      <c r="G286" s="169" t="s">
        <v>16</v>
      </c>
      <c r="H286" s="169"/>
      <c r="I286" s="44" t="s">
        <v>16</v>
      </c>
      <c r="J286" s="45"/>
      <c r="K286" s="170"/>
      <c r="L286" s="171"/>
      <c r="M286" s="172"/>
      <c r="N286" s="173"/>
      <c r="O286" s="172"/>
      <c r="P286" s="173"/>
    </row>
    <row r="287" spans="1:16" s="53" customFormat="1" hidden="1" x14ac:dyDescent="0.25">
      <c r="A287" s="166" t="s">
        <v>156</v>
      </c>
      <c r="B287" s="167"/>
      <c r="C287" s="167"/>
      <c r="D287" s="168"/>
      <c r="E287" s="54"/>
      <c r="F287" s="42">
        <v>319000</v>
      </c>
      <c r="G287" s="169" t="s">
        <v>16</v>
      </c>
      <c r="H287" s="169"/>
      <c r="I287" s="44" t="s">
        <v>16</v>
      </c>
      <c r="J287" s="45"/>
      <c r="K287" s="170"/>
      <c r="L287" s="171"/>
      <c r="M287" s="172"/>
      <c r="N287" s="173"/>
      <c r="O287" s="172"/>
      <c r="P287" s="173"/>
    </row>
    <row r="288" spans="1:16" s="53" customFormat="1" hidden="1" x14ac:dyDescent="0.25">
      <c r="A288" s="166" t="s">
        <v>157</v>
      </c>
      <c r="B288" s="167"/>
      <c r="C288" s="167"/>
      <c r="D288" s="168"/>
      <c r="E288" s="54"/>
      <c r="F288" s="42">
        <v>350000</v>
      </c>
      <c r="G288" s="169" t="s">
        <v>16</v>
      </c>
      <c r="H288" s="169"/>
      <c r="I288" s="44" t="s">
        <v>16</v>
      </c>
      <c r="J288" s="45"/>
      <c r="K288" s="170"/>
      <c r="L288" s="171"/>
      <c r="M288" s="172"/>
      <c r="N288" s="173"/>
      <c r="O288" s="172"/>
      <c r="P288" s="173"/>
    </row>
    <row r="289" spans="1:16" s="53" customFormat="1" x14ac:dyDescent="0.25">
      <c r="A289" s="174" t="s">
        <v>214</v>
      </c>
      <c r="B289" s="175"/>
      <c r="C289" s="175"/>
      <c r="D289" s="176"/>
      <c r="E289" s="36"/>
      <c r="F289" s="37">
        <v>310000</v>
      </c>
      <c r="G289" s="177" t="s">
        <v>16</v>
      </c>
      <c r="H289" s="177"/>
      <c r="I289" s="38" t="s">
        <v>16</v>
      </c>
      <c r="J289" s="305">
        <v>161166.29999999999</v>
      </c>
      <c r="K289" s="306">
        <v>85900</v>
      </c>
      <c r="L289" s="307"/>
      <c r="M289" s="306">
        <v>123700</v>
      </c>
      <c r="N289" s="307"/>
      <c r="O289" s="306">
        <v>132700</v>
      </c>
      <c r="P289" s="307"/>
    </row>
    <row r="290" spans="1:16" s="53" customFormat="1" hidden="1" x14ac:dyDescent="0.25">
      <c r="A290" s="166" t="s">
        <v>159</v>
      </c>
      <c r="B290" s="167"/>
      <c r="C290" s="167"/>
      <c r="D290" s="168"/>
      <c r="E290" s="54"/>
      <c r="F290" s="42">
        <v>311000</v>
      </c>
      <c r="G290" s="169" t="s">
        <v>16</v>
      </c>
      <c r="H290" s="169"/>
      <c r="I290" s="44" t="s">
        <v>16</v>
      </c>
      <c r="J290" s="45"/>
      <c r="K290" s="170"/>
      <c r="L290" s="171"/>
      <c r="M290" s="172"/>
      <c r="N290" s="173"/>
      <c r="O290" s="172"/>
      <c r="P290" s="173"/>
    </row>
    <row r="291" spans="1:16" s="53" customFormat="1" hidden="1" x14ac:dyDescent="0.25">
      <c r="A291" s="166" t="s">
        <v>160</v>
      </c>
      <c r="B291" s="167"/>
      <c r="C291" s="167"/>
      <c r="D291" s="168"/>
      <c r="E291" s="54"/>
      <c r="F291" s="42">
        <v>311100</v>
      </c>
      <c r="G291" s="169" t="s">
        <v>16</v>
      </c>
      <c r="H291" s="169"/>
      <c r="I291" s="44" t="s">
        <v>16</v>
      </c>
      <c r="J291" s="45"/>
      <c r="K291" s="170"/>
      <c r="L291" s="171"/>
      <c r="M291" s="172"/>
      <c r="N291" s="173"/>
      <c r="O291" s="172"/>
      <c r="P291" s="173"/>
    </row>
    <row r="292" spans="1:16" s="53" customFormat="1" hidden="1" x14ac:dyDescent="0.25">
      <c r="A292" s="166" t="s">
        <v>161</v>
      </c>
      <c r="B292" s="167"/>
      <c r="C292" s="167"/>
      <c r="D292" s="168"/>
      <c r="E292" s="54"/>
      <c r="F292" s="42">
        <v>311110</v>
      </c>
      <c r="G292" s="169" t="s">
        <v>16</v>
      </c>
      <c r="H292" s="169"/>
      <c r="I292" s="44" t="s">
        <v>16</v>
      </c>
      <c r="J292" s="45"/>
      <c r="K292" s="170"/>
      <c r="L292" s="171"/>
      <c r="M292" s="172"/>
      <c r="N292" s="173"/>
      <c r="O292" s="172"/>
      <c r="P292" s="173"/>
    </row>
    <row r="293" spans="1:16" s="53" customFormat="1" hidden="1" x14ac:dyDescent="0.25">
      <c r="A293" s="166" t="s">
        <v>162</v>
      </c>
      <c r="B293" s="167"/>
      <c r="C293" s="167"/>
      <c r="D293" s="168"/>
      <c r="E293" s="54"/>
      <c r="F293" s="42">
        <v>311120</v>
      </c>
      <c r="G293" s="169" t="s">
        <v>16</v>
      </c>
      <c r="H293" s="169"/>
      <c r="I293" s="44" t="s">
        <v>16</v>
      </c>
      <c r="J293" s="45"/>
      <c r="K293" s="170"/>
      <c r="L293" s="171"/>
      <c r="M293" s="172"/>
      <c r="N293" s="173"/>
      <c r="O293" s="172"/>
      <c r="P293" s="173"/>
    </row>
    <row r="294" spans="1:16" s="53" customFormat="1" hidden="1" x14ac:dyDescent="0.25">
      <c r="A294" s="166" t="s">
        <v>163</v>
      </c>
      <c r="B294" s="167"/>
      <c r="C294" s="167"/>
      <c r="D294" s="168"/>
      <c r="E294" s="54"/>
      <c r="F294" s="42">
        <v>311210</v>
      </c>
      <c r="G294" s="169" t="s">
        <v>16</v>
      </c>
      <c r="H294" s="169"/>
      <c r="I294" s="44" t="s">
        <v>16</v>
      </c>
      <c r="J294" s="45"/>
      <c r="K294" s="170"/>
      <c r="L294" s="171"/>
      <c r="M294" s="172"/>
      <c r="N294" s="173"/>
      <c r="O294" s="172"/>
      <c r="P294" s="173"/>
    </row>
    <row r="295" spans="1:16" s="53" customFormat="1" hidden="1" x14ac:dyDescent="0.25">
      <c r="A295" s="166" t="s">
        <v>164</v>
      </c>
      <c r="B295" s="167"/>
      <c r="C295" s="167"/>
      <c r="D295" s="168"/>
      <c r="E295" s="54"/>
      <c r="F295" s="42">
        <v>312120</v>
      </c>
      <c r="G295" s="169" t="s">
        <v>16</v>
      </c>
      <c r="H295" s="169"/>
      <c r="I295" s="44" t="s">
        <v>16</v>
      </c>
      <c r="J295" s="45"/>
      <c r="K295" s="170"/>
      <c r="L295" s="171"/>
      <c r="M295" s="172"/>
      <c r="N295" s="173"/>
      <c r="O295" s="172"/>
      <c r="P295" s="173"/>
    </row>
    <row r="296" spans="1:16" s="53" customFormat="1" hidden="1" x14ac:dyDescent="0.25">
      <c r="A296" s="166" t="s">
        <v>165</v>
      </c>
      <c r="B296" s="167"/>
      <c r="C296" s="167"/>
      <c r="D296" s="168"/>
      <c r="E296" s="54"/>
      <c r="F296" s="42">
        <v>313000</v>
      </c>
      <c r="G296" s="169" t="s">
        <v>16</v>
      </c>
      <c r="H296" s="169"/>
      <c r="I296" s="44" t="s">
        <v>16</v>
      </c>
      <c r="J296" s="45"/>
      <c r="K296" s="170"/>
      <c r="L296" s="171"/>
      <c r="M296" s="172"/>
      <c r="N296" s="173"/>
      <c r="O296" s="172"/>
      <c r="P296" s="173"/>
    </row>
    <row r="297" spans="1:16" s="53" customFormat="1" hidden="1" x14ac:dyDescent="0.25">
      <c r="A297" s="166" t="s">
        <v>166</v>
      </c>
      <c r="B297" s="167"/>
      <c r="C297" s="167"/>
      <c r="D297" s="168"/>
      <c r="E297" s="54"/>
      <c r="F297" s="42">
        <v>313100</v>
      </c>
      <c r="G297" s="169" t="s">
        <v>16</v>
      </c>
      <c r="H297" s="169"/>
      <c r="I297" s="44" t="s">
        <v>16</v>
      </c>
      <c r="J297" s="45"/>
      <c r="K297" s="170"/>
      <c r="L297" s="171"/>
      <c r="M297" s="172"/>
      <c r="N297" s="173"/>
      <c r="O297" s="172"/>
      <c r="P297" s="173"/>
    </row>
    <row r="298" spans="1:16" s="53" customFormat="1" hidden="1" x14ac:dyDescent="0.25">
      <c r="A298" s="166" t="s">
        <v>167</v>
      </c>
      <c r="B298" s="167"/>
      <c r="C298" s="167"/>
      <c r="D298" s="168"/>
      <c r="E298" s="54"/>
      <c r="F298" s="42">
        <v>313110</v>
      </c>
      <c r="G298" s="169" t="s">
        <v>16</v>
      </c>
      <c r="H298" s="169"/>
      <c r="I298" s="44" t="s">
        <v>16</v>
      </c>
      <c r="J298" s="45"/>
      <c r="K298" s="170"/>
      <c r="L298" s="171"/>
      <c r="M298" s="172"/>
      <c r="N298" s="173"/>
      <c r="O298" s="172"/>
      <c r="P298" s="173"/>
    </row>
    <row r="299" spans="1:16" s="53" customFormat="1" hidden="1" x14ac:dyDescent="0.25">
      <c r="A299" s="166" t="s">
        <v>168</v>
      </c>
      <c r="B299" s="167"/>
      <c r="C299" s="167"/>
      <c r="D299" s="168"/>
      <c r="E299" s="54"/>
      <c r="F299" s="42">
        <v>313120</v>
      </c>
      <c r="G299" s="169" t="s">
        <v>16</v>
      </c>
      <c r="H299" s="169"/>
      <c r="I299" s="44" t="s">
        <v>16</v>
      </c>
      <c r="J299" s="45"/>
      <c r="K299" s="170"/>
      <c r="L299" s="171"/>
      <c r="M299" s="172"/>
      <c r="N299" s="173"/>
      <c r="O299" s="172"/>
      <c r="P299" s="173"/>
    </row>
    <row r="300" spans="1:16" s="53" customFormat="1" hidden="1" x14ac:dyDescent="0.25">
      <c r="A300" s="166" t="s">
        <v>169</v>
      </c>
      <c r="B300" s="167"/>
      <c r="C300" s="167"/>
      <c r="D300" s="168"/>
      <c r="E300" s="54"/>
      <c r="F300" s="42">
        <v>313200</v>
      </c>
      <c r="G300" s="169" t="s">
        <v>16</v>
      </c>
      <c r="H300" s="169"/>
      <c r="I300" s="44" t="s">
        <v>16</v>
      </c>
      <c r="J300" s="45"/>
      <c r="K300" s="170"/>
      <c r="L300" s="171"/>
      <c r="M300" s="172"/>
      <c r="N300" s="173"/>
      <c r="O300" s="172"/>
      <c r="P300" s="173"/>
    </row>
    <row r="301" spans="1:16" s="53" customFormat="1" hidden="1" x14ac:dyDescent="0.25">
      <c r="A301" s="166" t="s">
        <v>170</v>
      </c>
      <c r="B301" s="167"/>
      <c r="C301" s="167"/>
      <c r="D301" s="168"/>
      <c r="E301" s="54"/>
      <c r="F301" s="42">
        <v>313210</v>
      </c>
      <c r="G301" s="169" t="s">
        <v>16</v>
      </c>
      <c r="H301" s="169"/>
      <c r="I301" s="44" t="s">
        <v>16</v>
      </c>
      <c r="J301" s="45"/>
      <c r="K301" s="170"/>
      <c r="L301" s="171"/>
      <c r="M301" s="172"/>
      <c r="N301" s="173"/>
      <c r="O301" s="172"/>
      <c r="P301" s="173"/>
    </row>
    <row r="302" spans="1:16" s="53" customFormat="1" hidden="1" x14ac:dyDescent="0.25">
      <c r="A302" s="166" t="s">
        <v>171</v>
      </c>
      <c r="B302" s="167"/>
      <c r="C302" s="167"/>
      <c r="D302" s="168"/>
      <c r="E302" s="54"/>
      <c r="F302" s="42">
        <v>314000</v>
      </c>
      <c r="G302" s="169" t="s">
        <v>16</v>
      </c>
      <c r="H302" s="169"/>
      <c r="I302" s="44" t="s">
        <v>16</v>
      </c>
      <c r="J302" s="45"/>
      <c r="K302" s="170"/>
      <c r="L302" s="171"/>
      <c r="M302" s="172"/>
      <c r="N302" s="173"/>
      <c r="O302" s="172"/>
      <c r="P302" s="173"/>
    </row>
    <row r="303" spans="1:16" s="53" customFormat="1" hidden="1" x14ac:dyDescent="0.25">
      <c r="A303" s="166" t="s">
        <v>172</v>
      </c>
      <c r="B303" s="167"/>
      <c r="C303" s="167"/>
      <c r="D303" s="168"/>
      <c r="E303" s="54"/>
      <c r="F303" s="42">
        <v>314110</v>
      </c>
      <c r="G303" s="169" t="s">
        <v>16</v>
      </c>
      <c r="H303" s="169"/>
      <c r="I303" s="44" t="s">
        <v>16</v>
      </c>
      <c r="J303" s="45"/>
      <c r="K303" s="170"/>
      <c r="L303" s="171"/>
      <c r="M303" s="172"/>
      <c r="N303" s="173"/>
      <c r="O303" s="172"/>
      <c r="P303" s="173"/>
    </row>
    <row r="304" spans="1:16" s="53" customFormat="1" hidden="1" x14ac:dyDescent="0.25">
      <c r="A304" s="166" t="s">
        <v>173</v>
      </c>
      <c r="B304" s="167"/>
      <c r="C304" s="167"/>
      <c r="D304" s="168"/>
      <c r="E304" s="54"/>
      <c r="F304" s="42">
        <v>314120</v>
      </c>
      <c r="G304" s="169" t="s">
        <v>16</v>
      </c>
      <c r="H304" s="169"/>
      <c r="I304" s="44" t="s">
        <v>16</v>
      </c>
      <c r="J304" s="45"/>
      <c r="K304" s="170"/>
      <c r="L304" s="171"/>
      <c r="M304" s="172"/>
      <c r="N304" s="173"/>
      <c r="O304" s="172"/>
      <c r="P304" s="173"/>
    </row>
    <row r="305" spans="1:16" s="53" customFormat="1" hidden="1" x14ac:dyDescent="0.25">
      <c r="A305" s="166" t="s">
        <v>174</v>
      </c>
      <c r="B305" s="167"/>
      <c r="C305" s="167"/>
      <c r="D305" s="168"/>
      <c r="E305" s="54"/>
      <c r="F305" s="42">
        <v>314200</v>
      </c>
      <c r="G305" s="169" t="s">
        <v>16</v>
      </c>
      <c r="H305" s="169"/>
      <c r="I305" s="44" t="s">
        <v>16</v>
      </c>
      <c r="J305" s="45"/>
      <c r="K305" s="170"/>
      <c r="L305" s="171"/>
      <c r="M305" s="172"/>
      <c r="N305" s="173"/>
      <c r="O305" s="172"/>
      <c r="P305" s="173"/>
    </row>
    <row r="306" spans="1:16" s="53" customFormat="1" hidden="1" x14ac:dyDescent="0.25">
      <c r="A306" s="166" t="s">
        <v>175</v>
      </c>
      <c r="B306" s="167"/>
      <c r="C306" s="167"/>
      <c r="D306" s="168"/>
      <c r="E306" s="54"/>
      <c r="F306" s="42">
        <v>315000</v>
      </c>
      <c r="G306" s="169" t="s">
        <v>16</v>
      </c>
      <c r="H306" s="169"/>
      <c r="I306" s="44" t="s">
        <v>16</v>
      </c>
      <c r="J306" s="45"/>
      <c r="K306" s="170"/>
      <c r="L306" s="171"/>
      <c r="M306" s="172"/>
      <c r="N306" s="173"/>
      <c r="O306" s="172"/>
      <c r="P306" s="173"/>
    </row>
    <row r="307" spans="1:16" s="53" customFormat="1" hidden="1" x14ac:dyDescent="0.25">
      <c r="A307" s="166" t="s">
        <v>176</v>
      </c>
      <c r="B307" s="167"/>
      <c r="C307" s="167"/>
      <c r="D307" s="168"/>
      <c r="E307" s="54"/>
      <c r="F307" s="49">
        <v>315110</v>
      </c>
      <c r="G307" s="169" t="s">
        <v>16</v>
      </c>
      <c r="H307" s="169"/>
      <c r="I307" s="44" t="s">
        <v>16</v>
      </c>
      <c r="J307" s="45"/>
      <c r="K307" s="170"/>
      <c r="L307" s="171"/>
      <c r="M307" s="172"/>
      <c r="N307" s="173"/>
      <c r="O307" s="172"/>
      <c r="P307" s="173"/>
    </row>
    <row r="308" spans="1:16" s="53" customFormat="1" hidden="1" x14ac:dyDescent="0.25">
      <c r="A308" s="166" t="s">
        <v>177</v>
      </c>
      <c r="B308" s="167"/>
      <c r="C308" s="167"/>
      <c r="D308" s="168"/>
      <c r="E308" s="54"/>
      <c r="F308" s="49">
        <v>315120</v>
      </c>
      <c r="G308" s="169" t="s">
        <v>16</v>
      </c>
      <c r="H308" s="169"/>
      <c r="I308" s="44" t="s">
        <v>16</v>
      </c>
      <c r="J308" s="45"/>
      <c r="K308" s="170"/>
      <c r="L308" s="171"/>
      <c r="M308" s="172"/>
      <c r="N308" s="173"/>
      <c r="O308" s="172"/>
      <c r="P308" s="173"/>
    </row>
    <row r="309" spans="1:16" s="53" customFormat="1" hidden="1" x14ac:dyDescent="0.25">
      <c r="A309" s="166" t="s">
        <v>178</v>
      </c>
      <c r="B309" s="167"/>
      <c r="C309" s="167"/>
      <c r="D309" s="168"/>
      <c r="E309" s="54"/>
      <c r="F309" s="49">
        <v>316000</v>
      </c>
      <c r="G309" s="169" t="s">
        <v>16</v>
      </c>
      <c r="H309" s="169"/>
      <c r="I309" s="44" t="s">
        <v>16</v>
      </c>
      <c r="J309" s="45"/>
      <c r="K309" s="170"/>
      <c r="L309" s="171"/>
      <c r="M309" s="172"/>
      <c r="N309" s="173"/>
      <c r="O309" s="172"/>
      <c r="P309" s="173"/>
    </row>
    <row r="310" spans="1:16" s="53" customFormat="1" hidden="1" x14ac:dyDescent="0.25">
      <c r="A310" s="166" t="s">
        <v>179</v>
      </c>
      <c r="B310" s="167"/>
      <c r="C310" s="167"/>
      <c r="D310" s="168"/>
      <c r="E310" s="54"/>
      <c r="F310" s="42">
        <v>316110</v>
      </c>
      <c r="G310" s="169" t="s">
        <v>16</v>
      </c>
      <c r="H310" s="169"/>
      <c r="I310" s="44" t="s">
        <v>16</v>
      </c>
      <c r="J310" s="45"/>
      <c r="K310" s="170"/>
      <c r="L310" s="171"/>
      <c r="M310" s="172"/>
      <c r="N310" s="173"/>
      <c r="O310" s="172"/>
      <c r="P310" s="173"/>
    </row>
    <row r="311" spans="1:16" s="53" customFormat="1" hidden="1" x14ac:dyDescent="0.25">
      <c r="A311" s="166" t="s">
        <v>180</v>
      </c>
      <c r="B311" s="167"/>
      <c r="C311" s="167"/>
      <c r="D311" s="168"/>
      <c r="E311" s="54"/>
      <c r="F311" s="49">
        <v>316120</v>
      </c>
      <c r="G311" s="169" t="s">
        <v>16</v>
      </c>
      <c r="H311" s="169"/>
      <c r="I311" s="44" t="s">
        <v>16</v>
      </c>
      <c r="J311" s="45"/>
      <c r="K311" s="170"/>
      <c r="L311" s="171"/>
      <c r="M311" s="172"/>
      <c r="N311" s="173"/>
      <c r="O311" s="172"/>
      <c r="P311" s="173"/>
    </row>
    <row r="312" spans="1:16" s="53" customFormat="1" hidden="1" x14ac:dyDescent="0.25">
      <c r="A312" s="166" t="s">
        <v>181</v>
      </c>
      <c r="B312" s="167"/>
      <c r="C312" s="167"/>
      <c r="D312" s="168"/>
      <c r="E312" s="54"/>
      <c r="F312" s="42">
        <v>316210</v>
      </c>
      <c r="G312" s="169" t="s">
        <v>16</v>
      </c>
      <c r="H312" s="169"/>
      <c r="I312" s="44" t="s">
        <v>16</v>
      </c>
      <c r="J312" s="45"/>
      <c r="K312" s="170"/>
      <c r="L312" s="171"/>
      <c r="M312" s="172"/>
      <c r="N312" s="173"/>
      <c r="O312" s="172"/>
      <c r="P312" s="173"/>
    </row>
    <row r="313" spans="1:16" s="53" customFormat="1" hidden="1" x14ac:dyDescent="0.25">
      <c r="A313" s="166" t="s">
        <v>182</v>
      </c>
      <c r="B313" s="167"/>
      <c r="C313" s="167"/>
      <c r="D313" s="168"/>
      <c r="E313" s="54"/>
      <c r="F313" s="42">
        <v>317000</v>
      </c>
      <c r="G313" s="169" t="s">
        <v>16</v>
      </c>
      <c r="H313" s="169"/>
      <c r="I313" s="44" t="s">
        <v>16</v>
      </c>
      <c r="J313" s="45"/>
      <c r="K313" s="170"/>
      <c r="L313" s="171"/>
      <c r="M313" s="172"/>
      <c r="N313" s="173"/>
      <c r="O313" s="172"/>
      <c r="P313" s="173"/>
    </row>
    <row r="314" spans="1:16" s="53" customFormat="1" hidden="1" x14ac:dyDescent="0.25">
      <c r="A314" s="166" t="s">
        <v>183</v>
      </c>
      <c r="B314" s="167"/>
      <c r="C314" s="167"/>
      <c r="D314" s="168"/>
      <c r="E314" s="54"/>
      <c r="F314" s="42">
        <v>318000</v>
      </c>
      <c r="G314" s="169" t="s">
        <v>16</v>
      </c>
      <c r="H314" s="169"/>
      <c r="I314" s="44" t="s">
        <v>16</v>
      </c>
      <c r="J314" s="45"/>
      <c r="K314" s="170"/>
      <c r="L314" s="171"/>
      <c r="M314" s="172"/>
      <c r="N314" s="173"/>
      <c r="O314" s="172"/>
      <c r="P314" s="173"/>
    </row>
    <row r="315" spans="1:16" s="53" customFormat="1" hidden="1" x14ac:dyDescent="0.25">
      <c r="A315" s="166" t="s">
        <v>184</v>
      </c>
      <c r="B315" s="167"/>
      <c r="C315" s="167"/>
      <c r="D315" s="168"/>
      <c r="E315" s="54"/>
      <c r="F315" s="49">
        <v>318110</v>
      </c>
      <c r="G315" s="169" t="s">
        <v>16</v>
      </c>
      <c r="H315" s="169"/>
      <c r="I315" s="44" t="s">
        <v>16</v>
      </c>
      <c r="J315" s="45"/>
      <c r="K315" s="170"/>
      <c r="L315" s="171"/>
      <c r="M315" s="172"/>
      <c r="N315" s="173"/>
      <c r="O315" s="172"/>
      <c r="P315" s="173"/>
    </row>
    <row r="316" spans="1:16" s="53" customFormat="1" hidden="1" x14ac:dyDescent="0.25">
      <c r="A316" s="166" t="s">
        <v>185</v>
      </c>
      <c r="B316" s="167"/>
      <c r="C316" s="167"/>
      <c r="D316" s="168"/>
      <c r="E316" s="54"/>
      <c r="F316" s="42">
        <v>318120</v>
      </c>
      <c r="G316" s="169" t="s">
        <v>16</v>
      </c>
      <c r="H316" s="169"/>
      <c r="I316" s="44" t="s">
        <v>16</v>
      </c>
      <c r="J316" s="45"/>
      <c r="K316" s="170"/>
      <c r="L316" s="171"/>
      <c r="M316" s="172"/>
      <c r="N316" s="173"/>
      <c r="O316" s="172"/>
      <c r="P316" s="173"/>
    </row>
    <row r="317" spans="1:16" s="53" customFormat="1" hidden="1" x14ac:dyDescent="0.25">
      <c r="A317" s="166" t="s">
        <v>186</v>
      </c>
      <c r="B317" s="167"/>
      <c r="C317" s="167"/>
      <c r="D317" s="168"/>
      <c r="E317" s="54"/>
      <c r="F317" s="42">
        <v>319000</v>
      </c>
      <c r="G317" s="169" t="s">
        <v>16</v>
      </c>
      <c r="H317" s="169"/>
      <c r="I317" s="44" t="s">
        <v>16</v>
      </c>
      <c r="J317" s="45"/>
      <c r="K317" s="170"/>
      <c r="L317" s="171"/>
      <c r="M317" s="172"/>
      <c r="N317" s="173"/>
      <c r="O317" s="172"/>
      <c r="P317" s="173"/>
    </row>
    <row r="318" spans="1:16" s="53" customFormat="1" hidden="1" x14ac:dyDescent="0.25">
      <c r="A318" s="166" t="s">
        <v>187</v>
      </c>
      <c r="B318" s="167"/>
      <c r="C318" s="167"/>
      <c r="D318" s="168"/>
      <c r="E318" s="54"/>
      <c r="F318" s="42">
        <v>319100</v>
      </c>
      <c r="G318" s="169" t="s">
        <v>16</v>
      </c>
      <c r="H318" s="169"/>
      <c r="I318" s="44" t="s">
        <v>16</v>
      </c>
      <c r="J318" s="45"/>
      <c r="K318" s="170"/>
      <c r="L318" s="171"/>
      <c r="M318" s="172"/>
      <c r="N318" s="173"/>
      <c r="O318" s="172"/>
      <c r="P318" s="173"/>
    </row>
    <row r="319" spans="1:16" s="53" customFormat="1" hidden="1" x14ac:dyDescent="0.25">
      <c r="A319" s="166" t="s">
        <v>188</v>
      </c>
      <c r="B319" s="167"/>
      <c r="C319" s="167"/>
      <c r="D319" s="168"/>
      <c r="E319" s="54"/>
      <c r="F319" s="42">
        <v>319200</v>
      </c>
      <c r="G319" s="169" t="s">
        <v>16</v>
      </c>
      <c r="H319" s="169"/>
      <c r="I319" s="44" t="s">
        <v>16</v>
      </c>
      <c r="J319" s="45"/>
      <c r="K319" s="170"/>
      <c r="L319" s="171"/>
      <c r="M319" s="172"/>
      <c r="N319" s="173"/>
      <c r="O319" s="172"/>
      <c r="P319" s="173"/>
    </row>
    <row r="320" spans="1:16" s="53" customFormat="1" hidden="1" x14ac:dyDescent="0.25">
      <c r="A320" s="174" t="s">
        <v>189</v>
      </c>
      <c r="B320" s="175"/>
      <c r="C320" s="175"/>
      <c r="D320" s="176"/>
      <c r="E320" s="36"/>
      <c r="F320" s="51">
        <v>330000</v>
      </c>
      <c r="G320" s="177" t="s">
        <v>16</v>
      </c>
      <c r="H320" s="177"/>
      <c r="I320" s="38" t="s">
        <v>16</v>
      </c>
      <c r="J320" s="39">
        <f>SUM(J321:J340)</f>
        <v>0</v>
      </c>
      <c r="K320" s="178">
        <f>SUM(K321:L340)</f>
        <v>0</v>
      </c>
      <c r="L320" s="179"/>
      <c r="M320" s="178">
        <f t="shared" ref="M320" si="66">SUM(M321:N340)</f>
        <v>0</v>
      </c>
      <c r="N320" s="179"/>
      <c r="O320" s="178">
        <f t="shared" ref="O320" si="67">SUM(O321:P340)</f>
        <v>0</v>
      </c>
      <c r="P320" s="179"/>
    </row>
    <row r="321" spans="1:16" s="53" customFormat="1" hidden="1" x14ac:dyDescent="0.25">
      <c r="A321" s="166" t="s">
        <v>190</v>
      </c>
      <c r="B321" s="167"/>
      <c r="C321" s="167"/>
      <c r="D321" s="168"/>
      <c r="E321" s="54"/>
      <c r="F321" s="42">
        <v>331000</v>
      </c>
      <c r="G321" s="169" t="s">
        <v>16</v>
      </c>
      <c r="H321" s="169"/>
      <c r="I321" s="44" t="s">
        <v>16</v>
      </c>
      <c r="J321" s="45"/>
      <c r="K321" s="170"/>
      <c r="L321" s="171"/>
      <c r="M321" s="172"/>
      <c r="N321" s="173"/>
      <c r="O321" s="172"/>
      <c r="P321" s="173"/>
    </row>
    <row r="322" spans="1:16" s="53" customFormat="1" hidden="1" x14ac:dyDescent="0.25">
      <c r="A322" s="166" t="s">
        <v>191</v>
      </c>
      <c r="B322" s="167"/>
      <c r="C322" s="167"/>
      <c r="D322" s="168"/>
      <c r="E322" s="54"/>
      <c r="F322" s="42">
        <v>331110</v>
      </c>
      <c r="G322" s="169" t="s">
        <v>16</v>
      </c>
      <c r="H322" s="169"/>
      <c r="I322" s="44" t="s">
        <v>16</v>
      </c>
      <c r="J322" s="45"/>
      <c r="K322" s="170"/>
      <c r="L322" s="171"/>
      <c r="M322" s="172"/>
      <c r="N322" s="173"/>
      <c r="O322" s="172"/>
      <c r="P322" s="173"/>
    </row>
    <row r="323" spans="1:16" s="53" customFormat="1" hidden="1" x14ac:dyDescent="0.25">
      <c r="A323" s="166" t="s">
        <v>192</v>
      </c>
      <c r="B323" s="167"/>
      <c r="C323" s="167"/>
      <c r="D323" s="168"/>
      <c r="E323" s="54"/>
      <c r="F323" s="49">
        <v>331210</v>
      </c>
      <c r="G323" s="169" t="s">
        <v>16</v>
      </c>
      <c r="H323" s="169"/>
      <c r="I323" s="44" t="s">
        <v>16</v>
      </c>
      <c r="J323" s="45"/>
      <c r="K323" s="170"/>
      <c r="L323" s="171"/>
      <c r="M323" s="172"/>
      <c r="N323" s="173"/>
      <c r="O323" s="172"/>
      <c r="P323" s="173"/>
    </row>
    <row r="324" spans="1:16" s="53" customFormat="1" hidden="1" x14ac:dyDescent="0.25">
      <c r="A324" s="166" t="s">
        <v>193</v>
      </c>
      <c r="B324" s="167"/>
      <c r="C324" s="167"/>
      <c r="D324" s="168"/>
      <c r="E324" s="54"/>
      <c r="F324" s="49">
        <v>332000</v>
      </c>
      <c r="G324" s="169" t="s">
        <v>16</v>
      </c>
      <c r="H324" s="169"/>
      <c r="I324" s="44" t="s">
        <v>16</v>
      </c>
      <c r="J324" s="45"/>
      <c r="K324" s="170"/>
      <c r="L324" s="171"/>
      <c r="M324" s="172"/>
      <c r="N324" s="173"/>
      <c r="O324" s="172"/>
      <c r="P324" s="173"/>
    </row>
    <row r="325" spans="1:16" s="53" customFormat="1" hidden="1" x14ac:dyDescent="0.25">
      <c r="A325" s="166" t="s">
        <v>194</v>
      </c>
      <c r="B325" s="167"/>
      <c r="C325" s="167"/>
      <c r="D325" s="168"/>
      <c r="E325" s="54"/>
      <c r="F325" s="49">
        <v>332110</v>
      </c>
      <c r="G325" s="169" t="s">
        <v>16</v>
      </c>
      <c r="H325" s="169"/>
      <c r="I325" s="44" t="s">
        <v>16</v>
      </c>
      <c r="J325" s="45"/>
      <c r="K325" s="170"/>
      <c r="L325" s="171"/>
      <c r="M325" s="172"/>
      <c r="N325" s="173"/>
      <c r="O325" s="172"/>
      <c r="P325" s="173"/>
    </row>
    <row r="326" spans="1:16" s="53" customFormat="1" hidden="1" x14ac:dyDescent="0.25">
      <c r="A326" s="166" t="s">
        <v>195</v>
      </c>
      <c r="B326" s="167"/>
      <c r="C326" s="167"/>
      <c r="D326" s="168"/>
      <c r="E326" s="54"/>
      <c r="F326" s="42">
        <v>332210</v>
      </c>
      <c r="G326" s="169" t="s">
        <v>16</v>
      </c>
      <c r="H326" s="169"/>
      <c r="I326" s="44" t="s">
        <v>16</v>
      </c>
      <c r="J326" s="45"/>
      <c r="K326" s="170"/>
      <c r="L326" s="171"/>
      <c r="M326" s="172"/>
      <c r="N326" s="173"/>
      <c r="O326" s="172"/>
      <c r="P326" s="173"/>
    </row>
    <row r="327" spans="1:16" s="53" customFormat="1" hidden="1" x14ac:dyDescent="0.25">
      <c r="A327" s="166" t="s">
        <v>196</v>
      </c>
      <c r="B327" s="167"/>
      <c r="C327" s="167"/>
      <c r="D327" s="168"/>
      <c r="E327" s="54"/>
      <c r="F327" s="42">
        <v>333000</v>
      </c>
      <c r="G327" s="169" t="s">
        <v>16</v>
      </c>
      <c r="H327" s="169"/>
      <c r="I327" s="44" t="s">
        <v>16</v>
      </c>
      <c r="J327" s="45"/>
      <c r="K327" s="170"/>
      <c r="L327" s="171"/>
      <c r="M327" s="172"/>
      <c r="N327" s="173"/>
      <c r="O327" s="172"/>
      <c r="P327" s="173"/>
    </row>
    <row r="328" spans="1:16" s="53" customFormat="1" hidden="1" x14ac:dyDescent="0.25">
      <c r="A328" s="166" t="s">
        <v>197</v>
      </c>
      <c r="B328" s="167"/>
      <c r="C328" s="167"/>
      <c r="D328" s="168"/>
      <c r="E328" s="54"/>
      <c r="F328" s="42">
        <v>333100</v>
      </c>
      <c r="G328" s="169" t="s">
        <v>16</v>
      </c>
      <c r="H328" s="169"/>
      <c r="I328" s="44" t="s">
        <v>16</v>
      </c>
      <c r="J328" s="45"/>
      <c r="K328" s="170"/>
      <c r="L328" s="171"/>
      <c r="M328" s="172"/>
      <c r="N328" s="173"/>
      <c r="O328" s="172"/>
      <c r="P328" s="173"/>
    </row>
    <row r="329" spans="1:16" s="53" customFormat="1" hidden="1" x14ac:dyDescent="0.25">
      <c r="A329" s="166" t="s">
        <v>198</v>
      </c>
      <c r="B329" s="167"/>
      <c r="C329" s="167"/>
      <c r="D329" s="168"/>
      <c r="E329" s="54"/>
      <c r="F329" s="42">
        <v>333110</v>
      </c>
      <c r="G329" s="169" t="s">
        <v>16</v>
      </c>
      <c r="H329" s="169"/>
      <c r="I329" s="44" t="s">
        <v>16</v>
      </c>
      <c r="J329" s="45"/>
      <c r="K329" s="170"/>
      <c r="L329" s="171"/>
      <c r="M329" s="172"/>
      <c r="N329" s="173"/>
      <c r="O329" s="172"/>
      <c r="P329" s="173"/>
    </row>
    <row r="330" spans="1:16" s="53" customFormat="1" hidden="1" x14ac:dyDescent="0.25">
      <c r="A330" s="166" t="s">
        <v>199</v>
      </c>
      <c r="B330" s="167"/>
      <c r="C330" s="167"/>
      <c r="D330" s="168"/>
      <c r="E330" s="54"/>
      <c r="F330" s="42">
        <v>334000</v>
      </c>
      <c r="G330" s="169" t="s">
        <v>16</v>
      </c>
      <c r="H330" s="169"/>
      <c r="I330" s="44" t="s">
        <v>16</v>
      </c>
      <c r="J330" s="45"/>
      <c r="K330" s="170"/>
      <c r="L330" s="171"/>
      <c r="M330" s="172"/>
      <c r="N330" s="173"/>
      <c r="O330" s="172"/>
      <c r="P330" s="173"/>
    </row>
    <row r="331" spans="1:16" s="53" customFormat="1" hidden="1" x14ac:dyDescent="0.25">
      <c r="A331" s="166" t="s">
        <v>200</v>
      </c>
      <c r="B331" s="167"/>
      <c r="C331" s="167"/>
      <c r="D331" s="168"/>
      <c r="E331" s="54"/>
      <c r="F331" s="42">
        <v>334110</v>
      </c>
      <c r="G331" s="169" t="s">
        <v>16</v>
      </c>
      <c r="H331" s="169"/>
      <c r="I331" s="44" t="s">
        <v>16</v>
      </c>
      <c r="J331" s="45"/>
      <c r="K331" s="170"/>
      <c r="L331" s="171"/>
      <c r="M331" s="172"/>
      <c r="N331" s="173"/>
      <c r="O331" s="172"/>
      <c r="P331" s="173"/>
    </row>
    <row r="332" spans="1:16" s="53" customFormat="1" hidden="1" x14ac:dyDescent="0.25">
      <c r="A332" s="166" t="s">
        <v>201</v>
      </c>
      <c r="B332" s="167"/>
      <c r="C332" s="167"/>
      <c r="D332" s="168"/>
      <c r="E332" s="54"/>
      <c r="F332" s="42">
        <v>335000</v>
      </c>
      <c r="G332" s="169" t="s">
        <v>16</v>
      </c>
      <c r="H332" s="169"/>
      <c r="I332" s="44" t="s">
        <v>16</v>
      </c>
      <c r="J332" s="45"/>
      <c r="K332" s="170"/>
      <c r="L332" s="171"/>
      <c r="M332" s="172"/>
      <c r="N332" s="173"/>
      <c r="O332" s="172"/>
      <c r="P332" s="173"/>
    </row>
    <row r="333" spans="1:16" s="53" customFormat="1" hidden="1" x14ac:dyDescent="0.25">
      <c r="A333" s="166" t="s">
        <v>202</v>
      </c>
      <c r="B333" s="167"/>
      <c r="C333" s="167"/>
      <c r="D333" s="168"/>
      <c r="E333" s="54"/>
      <c r="F333" s="42">
        <v>335110</v>
      </c>
      <c r="G333" s="169" t="s">
        <v>16</v>
      </c>
      <c r="H333" s="169"/>
      <c r="I333" s="44" t="s">
        <v>16</v>
      </c>
      <c r="J333" s="45"/>
      <c r="K333" s="170"/>
      <c r="L333" s="171"/>
      <c r="M333" s="172"/>
      <c r="N333" s="173"/>
      <c r="O333" s="172"/>
      <c r="P333" s="173"/>
    </row>
    <row r="334" spans="1:16" s="53" customFormat="1" hidden="1" x14ac:dyDescent="0.25">
      <c r="A334" s="166" t="s">
        <v>203</v>
      </c>
      <c r="B334" s="167"/>
      <c r="C334" s="167"/>
      <c r="D334" s="168"/>
      <c r="E334" s="54"/>
      <c r="F334" s="42">
        <v>336000</v>
      </c>
      <c r="G334" s="169" t="s">
        <v>16</v>
      </c>
      <c r="H334" s="169"/>
      <c r="I334" s="44" t="s">
        <v>16</v>
      </c>
      <c r="J334" s="45"/>
      <c r="K334" s="170"/>
      <c r="L334" s="171"/>
      <c r="M334" s="172"/>
      <c r="N334" s="173"/>
      <c r="O334" s="172"/>
      <c r="P334" s="173"/>
    </row>
    <row r="335" spans="1:16" s="53" customFormat="1" hidden="1" x14ac:dyDescent="0.25">
      <c r="A335" s="166" t="s">
        <v>204</v>
      </c>
      <c r="B335" s="167"/>
      <c r="C335" s="167"/>
      <c r="D335" s="168"/>
      <c r="E335" s="54"/>
      <c r="F335" s="42">
        <v>336100</v>
      </c>
      <c r="G335" s="169" t="s">
        <v>16</v>
      </c>
      <c r="H335" s="169"/>
      <c r="I335" s="44" t="s">
        <v>16</v>
      </c>
      <c r="J335" s="45"/>
      <c r="K335" s="170"/>
      <c r="L335" s="171"/>
      <c r="M335" s="172"/>
      <c r="N335" s="173"/>
      <c r="O335" s="172"/>
      <c r="P335" s="173"/>
    </row>
    <row r="336" spans="1:16" s="53" customFormat="1" hidden="1" x14ac:dyDescent="0.25">
      <c r="A336" s="166" t="s">
        <v>205</v>
      </c>
      <c r="B336" s="167"/>
      <c r="C336" s="167"/>
      <c r="D336" s="168"/>
      <c r="E336" s="54"/>
      <c r="F336" s="42">
        <v>336110</v>
      </c>
      <c r="G336" s="169" t="s">
        <v>16</v>
      </c>
      <c r="H336" s="169"/>
      <c r="I336" s="44" t="s">
        <v>16</v>
      </c>
      <c r="J336" s="45"/>
      <c r="K336" s="170"/>
      <c r="L336" s="171"/>
      <c r="M336" s="172"/>
      <c r="N336" s="173"/>
      <c r="O336" s="172"/>
      <c r="P336" s="173"/>
    </row>
    <row r="337" spans="1:16" s="53" customFormat="1" hidden="1" x14ac:dyDescent="0.25">
      <c r="A337" s="166" t="s">
        <v>206</v>
      </c>
      <c r="B337" s="167"/>
      <c r="C337" s="167"/>
      <c r="D337" s="168"/>
      <c r="E337" s="54"/>
      <c r="F337" s="49">
        <v>337000</v>
      </c>
      <c r="G337" s="169" t="s">
        <v>16</v>
      </c>
      <c r="H337" s="169"/>
      <c r="I337" s="44" t="s">
        <v>16</v>
      </c>
      <c r="J337" s="45"/>
      <c r="K337" s="170"/>
      <c r="L337" s="171"/>
      <c r="M337" s="172"/>
      <c r="N337" s="173"/>
      <c r="O337" s="172"/>
      <c r="P337" s="173"/>
    </row>
    <row r="338" spans="1:16" s="53" customFormat="1" hidden="1" x14ac:dyDescent="0.25">
      <c r="A338" s="166" t="s">
        <v>207</v>
      </c>
      <c r="B338" s="167"/>
      <c r="C338" s="167"/>
      <c r="D338" s="168"/>
      <c r="E338" s="54"/>
      <c r="F338" s="42">
        <v>337110</v>
      </c>
      <c r="G338" s="169" t="s">
        <v>16</v>
      </c>
      <c r="H338" s="169"/>
      <c r="I338" s="44" t="s">
        <v>16</v>
      </c>
      <c r="J338" s="45"/>
      <c r="K338" s="170"/>
      <c r="L338" s="171"/>
      <c r="M338" s="172"/>
      <c r="N338" s="173"/>
      <c r="O338" s="172"/>
      <c r="P338" s="173"/>
    </row>
    <row r="339" spans="1:16" s="53" customFormat="1" hidden="1" x14ac:dyDescent="0.25">
      <c r="A339" s="166" t="s">
        <v>208</v>
      </c>
      <c r="B339" s="167"/>
      <c r="C339" s="167"/>
      <c r="D339" s="168"/>
      <c r="E339" s="54"/>
      <c r="F339" s="49">
        <v>338000</v>
      </c>
      <c r="G339" s="169" t="s">
        <v>16</v>
      </c>
      <c r="H339" s="169"/>
      <c r="I339" s="44" t="s">
        <v>16</v>
      </c>
      <c r="J339" s="45"/>
      <c r="K339" s="170"/>
      <c r="L339" s="171"/>
      <c r="M339" s="172"/>
      <c r="N339" s="173"/>
      <c r="O339" s="172"/>
      <c r="P339" s="173"/>
    </row>
    <row r="340" spans="1:16" s="53" customFormat="1" hidden="1" x14ac:dyDescent="0.25">
      <c r="A340" s="166" t="s">
        <v>209</v>
      </c>
      <c r="B340" s="167"/>
      <c r="C340" s="167"/>
      <c r="D340" s="168"/>
      <c r="E340" s="54"/>
      <c r="F340" s="42">
        <v>338110</v>
      </c>
      <c r="G340" s="169" t="s">
        <v>16</v>
      </c>
      <c r="H340" s="169"/>
      <c r="I340" s="44" t="s">
        <v>16</v>
      </c>
      <c r="J340" s="45"/>
      <c r="K340" s="170"/>
      <c r="L340" s="171"/>
      <c r="M340" s="172"/>
      <c r="N340" s="173"/>
      <c r="O340" s="172"/>
      <c r="P340" s="173"/>
    </row>
    <row r="341" spans="1:16" s="53" customFormat="1" hidden="1" x14ac:dyDescent="0.25">
      <c r="A341" s="182"/>
      <c r="B341" s="183"/>
      <c r="C341" s="183"/>
      <c r="D341" s="184"/>
      <c r="E341" s="31"/>
      <c r="F341" s="32"/>
      <c r="G341" s="185" t="s">
        <v>16</v>
      </c>
      <c r="H341" s="185"/>
      <c r="I341" s="59" t="s">
        <v>16</v>
      </c>
      <c r="J341" s="34">
        <f>J342</f>
        <v>0</v>
      </c>
      <c r="K341" s="186">
        <f>K342</f>
        <v>0</v>
      </c>
      <c r="L341" s="187"/>
      <c r="M341" s="188">
        <f>M342</f>
        <v>0</v>
      </c>
      <c r="N341" s="189"/>
      <c r="O341" s="188">
        <f>O342</f>
        <v>0</v>
      </c>
      <c r="P341" s="189"/>
    </row>
    <row r="342" spans="1:16" s="53" customFormat="1" hidden="1" x14ac:dyDescent="0.25">
      <c r="A342" s="174" t="s">
        <v>83</v>
      </c>
      <c r="B342" s="175"/>
      <c r="C342" s="175"/>
      <c r="D342" s="176"/>
      <c r="E342" s="36"/>
      <c r="F342" s="37">
        <v>200000</v>
      </c>
      <c r="G342" s="177" t="s">
        <v>16</v>
      </c>
      <c r="H342" s="177"/>
      <c r="I342" s="38" t="s">
        <v>16</v>
      </c>
      <c r="J342" s="39">
        <f>J343+J364+J395+J398+J412+J418+J449</f>
        <v>0</v>
      </c>
      <c r="K342" s="178">
        <f>K343+K364+K395+K398+K412+K418+K449</f>
        <v>0</v>
      </c>
      <c r="L342" s="179"/>
      <c r="M342" s="178">
        <f t="shared" ref="M342" si="68">M343+M364+M395+M398+M412+M418+M449</f>
        <v>0</v>
      </c>
      <c r="N342" s="179"/>
      <c r="O342" s="178">
        <f t="shared" ref="O342" si="69">O343+O364+O395+O398+O412+O418+O449</f>
        <v>0</v>
      </c>
      <c r="P342" s="179"/>
    </row>
    <row r="343" spans="1:16" s="53" customFormat="1" hidden="1" x14ac:dyDescent="0.25">
      <c r="A343" s="174" t="s">
        <v>84</v>
      </c>
      <c r="B343" s="175"/>
      <c r="C343" s="175"/>
      <c r="D343" s="176"/>
      <c r="E343" s="36"/>
      <c r="F343" s="37">
        <v>210000</v>
      </c>
      <c r="G343" s="177" t="s">
        <v>16</v>
      </c>
      <c r="H343" s="177"/>
      <c r="I343" s="38" t="s">
        <v>16</v>
      </c>
      <c r="J343" s="39">
        <f>J344+J360</f>
        <v>0</v>
      </c>
      <c r="K343" s="178">
        <f>K344+K360</f>
        <v>0</v>
      </c>
      <c r="L343" s="179"/>
      <c r="M343" s="178">
        <f t="shared" ref="M343" si="70">M344+M360</f>
        <v>0</v>
      </c>
      <c r="N343" s="179"/>
      <c r="O343" s="178">
        <f t="shared" ref="O343" si="71">O344+O360</f>
        <v>0</v>
      </c>
      <c r="P343" s="179"/>
    </row>
    <row r="344" spans="1:16" s="53" customFormat="1" hidden="1" x14ac:dyDescent="0.25">
      <c r="A344" s="174" t="s">
        <v>85</v>
      </c>
      <c r="B344" s="175"/>
      <c r="C344" s="175"/>
      <c r="D344" s="176"/>
      <c r="E344" s="36"/>
      <c r="F344" s="60">
        <v>211000</v>
      </c>
      <c r="G344" s="177" t="s">
        <v>16</v>
      </c>
      <c r="H344" s="177"/>
      <c r="I344" s="38" t="s">
        <v>16</v>
      </c>
      <c r="J344" s="39">
        <f>J345</f>
        <v>0</v>
      </c>
      <c r="K344" s="178">
        <f>K345</f>
        <v>0</v>
      </c>
      <c r="L344" s="179"/>
      <c r="M344" s="178">
        <f t="shared" ref="M344" si="72">M345</f>
        <v>0</v>
      </c>
      <c r="N344" s="179"/>
      <c r="O344" s="178">
        <f t="shared" ref="O344" si="73">O345</f>
        <v>0</v>
      </c>
      <c r="P344" s="179"/>
    </row>
    <row r="345" spans="1:16" s="53" customFormat="1" hidden="1" x14ac:dyDescent="0.25">
      <c r="A345" s="166" t="s">
        <v>86</v>
      </c>
      <c r="B345" s="167"/>
      <c r="C345" s="167"/>
      <c r="D345" s="168"/>
      <c r="E345" s="54"/>
      <c r="F345" s="43">
        <v>211100</v>
      </c>
      <c r="G345" s="169" t="s">
        <v>16</v>
      </c>
      <c r="H345" s="169"/>
      <c r="I345" s="44" t="s">
        <v>16</v>
      </c>
      <c r="J345" s="45"/>
      <c r="K345" s="170"/>
      <c r="L345" s="171"/>
      <c r="M345" s="170"/>
      <c r="N345" s="171"/>
      <c r="O345" s="170"/>
      <c r="P345" s="171"/>
    </row>
    <row r="346" spans="1:16" s="53" customFormat="1" hidden="1" x14ac:dyDescent="0.25">
      <c r="A346" s="166" t="s">
        <v>87</v>
      </c>
      <c r="B346" s="167"/>
      <c r="C346" s="167"/>
      <c r="D346" s="168"/>
      <c r="E346" s="54"/>
      <c r="F346" s="43">
        <v>211110</v>
      </c>
      <c r="G346" s="169" t="s">
        <v>16</v>
      </c>
      <c r="H346" s="169"/>
      <c r="I346" s="44" t="s">
        <v>16</v>
      </c>
      <c r="J346" s="45"/>
      <c r="K346" s="170"/>
      <c r="L346" s="171"/>
      <c r="M346" s="172"/>
      <c r="N346" s="173"/>
      <c r="O346" s="172"/>
      <c r="P346" s="173"/>
    </row>
    <row r="347" spans="1:16" s="53" customFormat="1" hidden="1" x14ac:dyDescent="0.25">
      <c r="A347" s="166" t="s">
        <v>88</v>
      </c>
      <c r="B347" s="167"/>
      <c r="C347" s="167"/>
      <c r="D347" s="168"/>
      <c r="E347" s="54"/>
      <c r="F347" s="43">
        <v>211120</v>
      </c>
      <c r="G347" s="169" t="s">
        <v>16</v>
      </c>
      <c r="H347" s="169"/>
      <c r="I347" s="44" t="s">
        <v>16</v>
      </c>
      <c r="J347" s="45"/>
      <c r="K347" s="170"/>
      <c r="L347" s="171"/>
      <c r="M347" s="172"/>
      <c r="N347" s="173"/>
      <c r="O347" s="172"/>
      <c r="P347" s="173"/>
    </row>
    <row r="348" spans="1:16" s="53" customFormat="1" hidden="1" x14ac:dyDescent="0.25">
      <c r="A348" s="166" t="s">
        <v>89</v>
      </c>
      <c r="B348" s="167"/>
      <c r="C348" s="167"/>
      <c r="D348" s="168"/>
      <c r="E348" s="54"/>
      <c r="F348" s="43">
        <v>211130</v>
      </c>
      <c r="G348" s="169" t="s">
        <v>16</v>
      </c>
      <c r="H348" s="169"/>
      <c r="I348" s="44" t="s">
        <v>16</v>
      </c>
      <c r="J348" s="45"/>
      <c r="K348" s="170"/>
      <c r="L348" s="171"/>
      <c r="M348" s="172"/>
      <c r="N348" s="173"/>
      <c r="O348" s="172"/>
      <c r="P348" s="173"/>
    </row>
    <row r="349" spans="1:16" s="53" customFormat="1" hidden="1" x14ac:dyDescent="0.25">
      <c r="A349" s="166" t="s">
        <v>90</v>
      </c>
      <c r="B349" s="167"/>
      <c r="C349" s="167"/>
      <c r="D349" s="168"/>
      <c r="E349" s="54"/>
      <c r="F349" s="43">
        <v>211140</v>
      </c>
      <c r="G349" s="169" t="s">
        <v>16</v>
      </c>
      <c r="H349" s="169"/>
      <c r="I349" s="44" t="s">
        <v>16</v>
      </c>
      <c r="J349" s="45"/>
      <c r="K349" s="170"/>
      <c r="L349" s="171"/>
      <c r="M349" s="172"/>
      <c r="N349" s="173"/>
      <c r="O349" s="172"/>
      <c r="P349" s="173"/>
    </row>
    <row r="350" spans="1:16" s="53" customFormat="1" hidden="1" x14ac:dyDescent="0.25">
      <c r="A350" s="166" t="s">
        <v>91</v>
      </c>
      <c r="B350" s="167"/>
      <c r="C350" s="167"/>
      <c r="D350" s="168"/>
      <c r="E350" s="54"/>
      <c r="F350" s="42">
        <v>211150</v>
      </c>
      <c r="G350" s="169" t="s">
        <v>16</v>
      </c>
      <c r="H350" s="169"/>
      <c r="I350" s="44" t="s">
        <v>16</v>
      </c>
      <c r="J350" s="45"/>
      <c r="K350" s="170"/>
      <c r="L350" s="171"/>
      <c r="M350" s="172"/>
      <c r="N350" s="173"/>
      <c r="O350" s="172"/>
      <c r="P350" s="173"/>
    </row>
    <row r="351" spans="1:16" s="53" customFormat="1" hidden="1" x14ac:dyDescent="0.25">
      <c r="A351" s="166" t="s">
        <v>92</v>
      </c>
      <c r="B351" s="167"/>
      <c r="C351" s="167"/>
      <c r="D351" s="168"/>
      <c r="E351" s="54"/>
      <c r="F351" s="42">
        <v>211190</v>
      </c>
      <c r="G351" s="169" t="s">
        <v>16</v>
      </c>
      <c r="H351" s="169"/>
      <c r="I351" s="44" t="s">
        <v>16</v>
      </c>
      <c r="J351" s="45"/>
      <c r="K351" s="170"/>
      <c r="L351" s="171"/>
      <c r="M351" s="172"/>
      <c r="N351" s="173"/>
      <c r="O351" s="172"/>
      <c r="P351" s="173"/>
    </row>
    <row r="352" spans="1:16" s="53" customFormat="1" hidden="1" x14ac:dyDescent="0.25">
      <c r="A352" s="166" t="s">
        <v>93</v>
      </c>
      <c r="B352" s="167"/>
      <c r="C352" s="167"/>
      <c r="D352" s="168"/>
      <c r="E352" s="54"/>
      <c r="F352" s="42">
        <v>211200</v>
      </c>
      <c r="G352" s="169" t="s">
        <v>16</v>
      </c>
      <c r="H352" s="169"/>
      <c r="I352" s="44" t="s">
        <v>16</v>
      </c>
      <c r="J352" s="45"/>
      <c r="K352" s="170"/>
      <c r="L352" s="171"/>
      <c r="M352" s="172"/>
      <c r="N352" s="173"/>
      <c r="O352" s="172"/>
      <c r="P352" s="173"/>
    </row>
    <row r="353" spans="1:16" s="53" customFormat="1" hidden="1" x14ac:dyDescent="0.25">
      <c r="A353" s="166" t="s">
        <v>94</v>
      </c>
      <c r="B353" s="167"/>
      <c r="C353" s="167"/>
      <c r="D353" s="168"/>
      <c r="E353" s="54"/>
      <c r="F353" s="42">
        <v>211300</v>
      </c>
      <c r="G353" s="169" t="s">
        <v>16</v>
      </c>
      <c r="H353" s="169"/>
      <c r="I353" s="44" t="s">
        <v>16</v>
      </c>
      <c r="J353" s="45"/>
      <c r="K353" s="170"/>
      <c r="L353" s="171"/>
      <c r="M353" s="172"/>
      <c r="N353" s="173"/>
      <c r="O353" s="172"/>
      <c r="P353" s="173"/>
    </row>
    <row r="354" spans="1:16" s="53" customFormat="1" hidden="1" x14ac:dyDescent="0.25">
      <c r="A354" s="166" t="s">
        <v>211</v>
      </c>
      <c r="B354" s="167"/>
      <c r="C354" s="167"/>
      <c r="D354" s="168"/>
      <c r="E354" s="54"/>
      <c r="F354" s="42">
        <v>211310</v>
      </c>
      <c r="G354" s="169" t="s">
        <v>16</v>
      </c>
      <c r="H354" s="169"/>
      <c r="I354" s="44" t="s">
        <v>16</v>
      </c>
      <c r="J354" s="45"/>
      <c r="K354" s="170"/>
      <c r="L354" s="171"/>
      <c r="M354" s="172"/>
      <c r="N354" s="173"/>
      <c r="O354" s="172"/>
      <c r="P354" s="173"/>
    </row>
    <row r="355" spans="1:16" s="53" customFormat="1" hidden="1" x14ac:dyDescent="0.25">
      <c r="A355" s="166" t="s">
        <v>212</v>
      </c>
      <c r="B355" s="167"/>
      <c r="C355" s="167"/>
      <c r="D355" s="168"/>
      <c r="E355" s="54"/>
      <c r="F355" s="42">
        <v>211320</v>
      </c>
      <c r="G355" s="169" t="s">
        <v>16</v>
      </c>
      <c r="H355" s="169"/>
      <c r="I355" s="44" t="s">
        <v>16</v>
      </c>
      <c r="J355" s="45"/>
      <c r="K355" s="170"/>
      <c r="L355" s="171"/>
      <c r="M355" s="172"/>
      <c r="N355" s="173"/>
      <c r="O355" s="172"/>
      <c r="P355" s="173"/>
    </row>
    <row r="356" spans="1:16" s="53" customFormat="1" hidden="1" x14ac:dyDescent="0.25">
      <c r="A356" s="166" t="s">
        <v>97</v>
      </c>
      <c r="B356" s="167"/>
      <c r="C356" s="167"/>
      <c r="D356" s="168"/>
      <c r="E356" s="54"/>
      <c r="F356" s="42">
        <v>211330</v>
      </c>
      <c r="G356" s="169" t="s">
        <v>16</v>
      </c>
      <c r="H356" s="169"/>
      <c r="I356" s="44" t="s">
        <v>16</v>
      </c>
      <c r="J356" s="45"/>
      <c r="K356" s="170"/>
      <c r="L356" s="171"/>
      <c r="M356" s="172"/>
      <c r="N356" s="173"/>
      <c r="O356" s="172"/>
      <c r="P356" s="173"/>
    </row>
    <row r="357" spans="1:16" s="53" customFormat="1" hidden="1" x14ac:dyDescent="0.25">
      <c r="A357" s="166" t="s">
        <v>98</v>
      </c>
      <c r="B357" s="167"/>
      <c r="C357" s="167"/>
      <c r="D357" s="168"/>
      <c r="E357" s="54"/>
      <c r="F357" s="42">
        <v>211340</v>
      </c>
      <c r="G357" s="169" t="s">
        <v>16</v>
      </c>
      <c r="H357" s="169"/>
      <c r="I357" s="44" t="s">
        <v>16</v>
      </c>
      <c r="J357" s="45"/>
      <c r="K357" s="170"/>
      <c r="L357" s="171"/>
      <c r="M357" s="172"/>
      <c r="N357" s="173"/>
      <c r="O357" s="172"/>
      <c r="P357" s="173"/>
    </row>
    <row r="358" spans="1:16" s="53" customFormat="1" hidden="1" x14ac:dyDescent="0.25">
      <c r="A358" s="166" t="s">
        <v>213</v>
      </c>
      <c r="B358" s="167"/>
      <c r="C358" s="167"/>
      <c r="D358" s="168"/>
      <c r="E358" s="54"/>
      <c r="F358" s="42">
        <v>211350</v>
      </c>
      <c r="G358" s="169" t="s">
        <v>16</v>
      </c>
      <c r="H358" s="169"/>
      <c r="I358" s="44" t="s">
        <v>16</v>
      </c>
      <c r="J358" s="45"/>
      <c r="K358" s="170"/>
      <c r="L358" s="171"/>
      <c r="M358" s="172"/>
      <c r="N358" s="173"/>
      <c r="O358" s="172"/>
      <c r="P358" s="173"/>
    </row>
    <row r="359" spans="1:16" s="53" customFormat="1" hidden="1" x14ac:dyDescent="0.25">
      <c r="A359" s="166" t="s">
        <v>100</v>
      </c>
      <c r="B359" s="167"/>
      <c r="C359" s="167"/>
      <c r="D359" s="168"/>
      <c r="E359" s="54"/>
      <c r="F359" s="42">
        <v>211390</v>
      </c>
      <c r="G359" s="169" t="s">
        <v>16</v>
      </c>
      <c r="H359" s="169"/>
      <c r="I359" s="44" t="s">
        <v>16</v>
      </c>
      <c r="J359" s="45"/>
      <c r="K359" s="170"/>
      <c r="L359" s="171"/>
      <c r="M359" s="172"/>
      <c r="N359" s="173"/>
      <c r="O359" s="172"/>
      <c r="P359" s="173"/>
    </row>
    <row r="360" spans="1:16" s="53" customFormat="1" hidden="1" x14ac:dyDescent="0.25">
      <c r="A360" s="166" t="s">
        <v>101</v>
      </c>
      <c r="B360" s="167"/>
      <c r="C360" s="167"/>
      <c r="D360" s="168"/>
      <c r="E360" s="54"/>
      <c r="F360" s="42">
        <v>212000</v>
      </c>
      <c r="G360" s="169" t="s">
        <v>16</v>
      </c>
      <c r="H360" s="169"/>
      <c r="I360" s="44" t="s">
        <v>16</v>
      </c>
      <c r="J360" s="45"/>
      <c r="K360" s="170"/>
      <c r="L360" s="171"/>
      <c r="M360" s="170"/>
      <c r="N360" s="171"/>
      <c r="O360" s="170"/>
      <c r="P360" s="171"/>
    </row>
    <row r="361" spans="1:16" s="53" customFormat="1" hidden="1" x14ac:dyDescent="0.25">
      <c r="A361" s="166" t="s">
        <v>102</v>
      </c>
      <c r="B361" s="167"/>
      <c r="C361" s="167"/>
      <c r="D361" s="168"/>
      <c r="E361" s="54"/>
      <c r="F361" s="42">
        <v>212100</v>
      </c>
      <c r="G361" s="169" t="s">
        <v>16</v>
      </c>
      <c r="H361" s="169"/>
      <c r="I361" s="44" t="s">
        <v>16</v>
      </c>
      <c r="J361" s="45"/>
      <c r="K361" s="170"/>
      <c r="L361" s="171"/>
      <c r="M361" s="172"/>
      <c r="N361" s="173"/>
      <c r="O361" s="172"/>
      <c r="P361" s="173"/>
    </row>
    <row r="362" spans="1:16" s="53" customFormat="1" hidden="1" x14ac:dyDescent="0.25">
      <c r="A362" s="166" t="s">
        <v>103</v>
      </c>
      <c r="B362" s="167"/>
      <c r="C362" s="167"/>
      <c r="D362" s="168"/>
      <c r="E362" s="54"/>
      <c r="F362" s="42">
        <v>212200</v>
      </c>
      <c r="G362" s="169" t="s">
        <v>16</v>
      </c>
      <c r="H362" s="169"/>
      <c r="I362" s="44" t="s">
        <v>16</v>
      </c>
      <c r="J362" s="45"/>
      <c r="K362" s="170"/>
      <c r="L362" s="171"/>
      <c r="M362" s="172"/>
      <c r="N362" s="173"/>
      <c r="O362" s="172"/>
      <c r="P362" s="173"/>
    </row>
    <row r="363" spans="1:16" s="53" customFormat="1" hidden="1" x14ac:dyDescent="0.25">
      <c r="A363" s="166" t="s">
        <v>104</v>
      </c>
      <c r="B363" s="167"/>
      <c r="C363" s="167"/>
      <c r="D363" s="168"/>
      <c r="E363" s="54"/>
      <c r="F363" s="42">
        <v>212210</v>
      </c>
      <c r="G363" s="169" t="s">
        <v>16</v>
      </c>
      <c r="H363" s="169"/>
      <c r="I363" s="44" t="s">
        <v>16</v>
      </c>
      <c r="J363" s="45"/>
      <c r="K363" s="170"/>
      <c r="L363" s="171"/>
      <c r="M363" s="172"/>
      <c r="N363" s="173"/>
      <c r="O363" s="172"/>
      <c r="P363" s="173"/>
    </row>
    <row r="364" spans="1:16" s="53" customFormat="1" hidden="1" x14ac:dyDescent="0.25">
      <c r="A364" s="174" t="s">
        <v>105</v>
      </c>
      <c r="B364" s="175"/>
      <c r="C364" s="175"/>
      <c r="D364" s="176"/>
      <c r="E364" s="36"/>
      <c r="F364" s="37">
        <v>220000</v>
      </c>
      <c r="G364" s="177" t="s">
        <v>16</v>
      </c>
      <c r="H364" s="177"/>
      <c r="I364" s="38" t="s">
        <v>16</v>
      </c>
      <c r="J364" s="39">
        <f>SUM(J365:J394)</f>
        <v>0</v>
      </c>
      <c r="K364" s="178">
        <f>SUM(K365:L394)</f>
        <v>0</v>
      </c>
      <c r="L364" s="179"/>
      <c r="M364" s="178">
        <f t="shared" ref="M364" si="74">SUM(M365:N394)</f>
        <v>0</v>
      </c>
      <c r="N364" s="179"/>
      <c r="O364" s="178">
        <f t="shared" ref="O364" si="75">SUM(O365:P394)</f>
        <v>0</v>
      </c>
      <c r="P364" s="179"/>
    </row>
    <row r="365" spans="1:16" s="53" customFormat="1" hidden="1" x14ac:dyDescent="0.25">
      <c r="A365" s="166" t="s">
        <v>106</v>
      </c>
      <c r="B365" s="167"/>
      <c r="C365" s="167"/>
      <c r="D365" s="168"/>
      <c r="E365" s="54"/>
      <c r="F365" s="42">
        <v>222000</v>
      </c>
      <c r="G365" s="169" t="s">
        <v>16</v>
      </c>
      <c r="H365" s="169"/>
      <c r="I365" s="44" t="s">
        <v>16</v>
      </c>
      <c r="J365" s="45"/>
      <c r="K365" s="170"/>
      <c r="L365" s="171"/>
      <c r="M365" s="172"/>
      <c r="N365" s="173"/>
      <c r="O365" s="172"/>
      <c r="P365" s="173"/>
    </row>
    <row r="366" spans="1:16" s="53" customFormat="1" hidden="1" x14ac:dyDescent="0.25">
      <c r="A366" s="166" t="s">
        <v>107</v>
      </c>
      <c r="B366" s="167"/>
      <c r="C366" s="167"/>
      <c r="D366" s="168"/>
      <c r="E366" s="54"/>
      <c r="F366" s="42">
        <v>222100</v>
      </c>
      <c r="G366" s="169" t="s">
        <v>16</v>
      </c>
      <c r="H366" s="169"/>
      <c r="I366" s="44" t="s">
        <v>16</v>
      </c>
      <c r="J366" s="45"/>
      <c r="K366" s="170"/>
      <c r="L366" s="171"/>
      <c r="M366" s="172"/>
      <c r="N366" s="173"/>
      <c r="O366" s="172"/>
      <c r="P366" s="173"/>
    </row>
    <row r="367" spans="1:16" s="53" customFormat="1" hidden="1" x14ac:dyDescent="0.25">
      <c r="A367" s="166" t="s">
        <v>108</v>
      </c>
      <c r="B367" s="167"/>
      <c r="C367" s="167"/>
      <c r="D367" s="168"/>
      <c r="E367" s="54"/>
      <c r="F367" s="42">
        <v>222110</v>
      </c>
      <c r="G367" s="169" t="s">
        <v>16</v>
      </c>
      <c r="H367" s="169"/>
      <c r="I367" s="44" t="s">
        <v>16</v>
      </c>
      <c r="J367" s="45"/>
      <c r="K367" s="170"/>
      <c r="L367" s="171"/>
      <c r="M367" s="172"/>
      <c r="N367" s="173"/>
      <c r="O367" s="172"/>
      <c r="P367" s="173"/>
    </row>
    <row r="368" spans="1:16" s="53" customFormat="1" hidden="1" x14ac:dyDescent="0.25">
      <c r="A368" s="166" t="s">
        <v>109</v>
      </c>
      <c r="B368" s="167"/>
      <c r="C368" s="167"/>
      <c r="D368" s="168"/>
      <c r="E368" s="54"/>
      <c r="F368" s="42">
        <v>222120</v>
      </c>
      <c r="G368" s="169" t="s">
        <v>16</v>
      </c>
      <c r="H368" s="169"/>
      <c r="I368" s="44" t="s">
        <v>16</v>
      </c>
      <c r="J368" s="45"/>
      <c r="K368" s="170"/>
      <c r="L368" s="171"/>
      <c r="M368" s="172"/>
      <c r="N368" s="173"/>
      <c r="O368" s="172"/>
      <c r="P368" s="173"/>
    </row>
    <row r="369" spans="1:16" s="53" customFormat="1" hidden="1" x14ac:dyDescent="0.25">
      <c r="A369" s="166" t="s">
        <v>110</v>
      </c>
      <c r="B369" s="167"/>
      <c r="C369" s="167"/>
      <c r="D369" s="168"/>
      <c r="E369" s="54"/>
      <c r="F369" s="42">
        <v>222130</v>
      </c>
      <c r="G369" s="169" t="s">
        <v>16</v>
      </c>
      <c r="H369" s="169"/>
      <c r="I369" s="44" t="s">
        <v>16</v>
      </c>
      <c r="J369" s="45"/>
      <c r="K369" s="170"/>
      <c r="L369" s="171"/>
      <c r="M369" s="172"/>
      <c r="N369" s="173"/>
      <c r="O369" s="172"/>
      <c r="P369" s="173"/>
    </row>
    <row r="370" spans="1:16" s="53" customFormat="1" hidden="1" x14ac:dyDescent="0.25">
      <c r="A370" s="166" t="s">
        <v>111</v>
      </c>
      <c r="B370" s="167"/>
      <c r="C370" s="167"/>
      <c r="D370" s="168"/>
      <c r="E370" s="54"/>
      <c r="F370" s="42">
        <v>222140</v>
      </c>
      <c r="G370" s="169" t="s">
        <v>16</v>
      </c>
      <c r="H370" s="169"/>
      <c r="I370" s="44" t="s">
        <v>16</v>
      </c>
      <c r="J370" s="45"/>
      <c r="K370" s="170"/>
      <c r="L370" s="171"/>
      <c r="M370" s="172"/>
      <c r="N370" s="173"/>
      <c r="O370" s="172"/>
      <c r="P370" s="173"/>
    </row>
    <row r="371" spans="1:16" s="53" customFormat="1" hidden="1" x14ac:dyDescent="0.25">
      <c r="A371" s="166" t="s">
        <v>112</v>
      </c>
      <c r="B371" s="167"/>
      <c r="C371" s="167"/>
      <c r="D371" s="168"/>
      <c r="E371" s="54"/>
      <c r="F371" s="42">
        <v>222190</v>
      </c>
      <c r="G371" s="169" t="s">
        <v>16</v>
      </c>
      <c r="H371" s="169"/>
      <c r="I371" s="44" t="s">
        <v>16</v>
      </c>
      <c r="J371" s="45"/>
      <c r="K371" s="170"/>
      <c r="L371" s="171"/>
      <c r="M371" s="172"/>
      <c r="N371" s="173"/>
      <c r="O371" s="172"/>
      <c r="P371" s="173"/>
    </row>
    <row r="372" spans="1:16" s="53" customFormat="1" hidden="1" x14ac:dyDescent="0.25">
      <c r="A372" s="166" t="s">
        <v>113</v>
      </c>
      <c r="B372" s="167"/>
      <c r="C372" s="167"/>
      <c r="D372" s="168"/>
      <c r="E372" s="54"/>
      <c r="F372" s="42">
        <v>222200</v>
      </c>
      <c r="G372" s="169" t="s">
        <v>16</v>
      </c>
      <c r="H372" s="169"/>
      <c r="I372" s="44" t="s">
        <v>16</v>
      </c>
      <c r="J372" s="45"/>
      <c r="K372" s="170"/>
      <c r="L372" s="171"/>
      <c r="M372" s="172"/>
      <c r="N372" s="173"/>
      <c r="O372" s="172"/>
      <c r="P372" s="173"/>
    </row>
    <row r="373" spans="1:16" s="53" customFormat="1" hidden="1" x14ac:dyDescent="0.25">
      <c r="A373" s="166" t="s">
        <v>114</v>
      </c>
      <c r="B373" s="167"/>
      <c r="C373" s="167"/>
      <c r="D373" s="168"/>
      <c r="E373" s="54"/>
      <c r="F373" s="42">
        <v>222210</v>
      </c>
      <c r="G373" s="169" t="s">
        <v>16</v>
      </c>
      <c r="H373" s="169"/>
      <c r="I373" s="44" t="s">
        <v>16</v>
      </c>
      <c r="J373" s="45"/>
      <c r="K373" s="170"/>
      <c r="L373" s="171"/>
      <c r="M373" s="172"/>
      <c r="N373" s="173"/>
      <c r="O373" s="172"/>
      <c r="P373" s="173"/>
    </row>
    <row r="374" spans="1:16" s="53" customFormat="1" hidden="1" x14ac:dyDescent="0.25">
      <c r="A374" s="166" t="s">
        <v>115</v>
      </c>
      <c r="B374" s="167"/>
      <c r="C374" s="167"/>
      <c r="D374" s="168"/>
      <c r="E374" s="54"/>
      <c r="F374" s="42">
        <v>222220</v>
      </c>
      <c r="G374" s="169" t="s">
        <v>16</v>
      </c>
      <c r="H374" s="169"/>
      <c r="I374" s="44" t="s">
        <v>16</v>
      </c>
      <c r="J374" s="45"/>
      <c r="K374" s="170"/>
      <c r="L374" s="171"/>
      <c r="M374" s="172"/>
      <c r="N374" s="173"/>
      <c r="O374" s="172"/>
      <c r="P374" s="173"/>
    </row>
    <row r="375" spans="1:16" s="53" customFormat="1" hidden="1" x14ac:dyDescent="0.25">
      <c r="A375" s="166" t="s">
        <v>116</v>
      </c>
      <c r="B375" s="167"/>
      <c r="C375" s="167"/>
      <c r="D375" s="168"/>
      <c r="E375" s="54"/>
      <c r="F375" s="42">
        <v>222300</v>
      </c>
      <c r="G375" s="169" t="s">
        <v>16</v>
      </c>
      <c r="H375" s="169"/>
      <c r="I375" s="44" t="s">
        <v>16</v>
      </c>
      <c r="J375" s="45"/>
      <c r="K375" s="170"/>
      <c r="L375" s="171"/>
      <c r="M375" s="172"/>
      <c r="N375" s="173"/>
      <c r="O375" s="172"/>
      <c r="P375" s="173"/>
    </row>
    <row r="376" spans="1:16" s="53" customFormat="1" hidden="1" x14ac:dyDescent="0.25">
      <c r="A376" s="166" t="s">
        <v>117</v>
      </c>
      <c r="B376" s="167"/>
      <c r="C376" s="167"/>
      <c r="D376" s="168"/>
      <c r="E376" s="54"/>
      <c r="F376" s="42">
        <v>222400</v>
      </c>
      <c r="G376" s="169" t="s">
        <v>16</v>
      </c>
      <c r="H376" s="169"/>
      <c r="I376" s="44" t="s">
        <v>16</v>
      </c>
      <c r="J376" s="45"/>
      <c r="K376" s="170"/>
      <c r="L376" s="171"/>
      <c r="M376" s="172"/>
      <c r="N376" s="173"/>
      <c r="O376" s="172"/>
      <c r="P376" s="173"/>
    </row>
    <row r="377" spans="1:16" s="53" customFormat="1" hidden="1" x14ac:dyDescent="0.25">
      <c r="A377" s="166" t="s">
        <v>118</v>
      </c>
      <c r="B377" s="167"/>
      <c r="C377" s="167"/>
      <c r="D377" s="168"/>
      <c r="E377" s="54"/>
      <c r="F377" s="42">
        <v>222500</v>
      </c>
      <c r="G377" s="169" t="s">
        <v>16</v>
      </c>
      <c r="H377" s="169"/>
      <c r="I377" s="44" t="s">
        <v>16</v>
      </c>
      <c r="J377" s="45"/>
      <c r="K377" s="170"/>
      <c r="L377" s="171"/>
      <c r="M377" s="172"/>
      <c r="N377" s="173"/>
      <c r="O377" s="172"/>
      <c r="P377" s="173"/>
    </row>
    <row r="378" spans="1:16" s="53" customFormat="1" hidden="1" x14ac:dyDescent="0.25">
      <c r="A378" s="166" t="s">
        <v>119</v>
      </c>
      <c r="B378" s="167"/>
      <c r="C378" s="167"/>
      <c r="D378" s="168"/>
      <c r="E378" s="54"/>
      <c r="F378" s="42">
        <v>222600</v>
      </c>
      <c r="G378" s="169" t="s">
        <v>16</v>
      </c>
      <c r="H378" s="169"/>
      <c r="I378" s="44" t="s">
        <v>16</v>
      </c>
      <c r="J378" s="45"/>
      <c r="K378" s="170"/>
      <c r="L378" s="171"/>
      <c r="M378" s="172"/>
      <c r="N378" s="173"/>
      <c r="O378" s="172"/>
      <c r="P378" s="173"/>
    </row>
    <row r="379" spans="1:16" s="53" customFormat="1" hidden="1" x14ac:dyDescent="0.25">
      <c r="A379" s="166" t="s">
        <v>120</v>
      </c>
      <c r="B379" s="167"/>
      <c r="C379" s="167"/>
      <c r="D379" s="168"/>
      <c r="E379" s="54"/>
      <c r="F379" s="42">
        <v>222700</v>
      </c>
      <c r="G379" s="169" t="s">
        <v>16</v>
      </c>
      <c r="H379" s="169"/>
      <c r="I379" s="44" t="s">
        <v>16</v>
      </c>
      <c r="J379" s="45"/>
      <c r="K379" s="170"/>
      <c r="L379" s="171"/>
      <c r="M379" s="172"/>
      <c r="N379" s="173"/>
      <c r="O379" s="172"/>
      <c r="P379" s="173"/>
    </row>
    <row r="380" spans="1:16" s="53" customFormat="1" hidden="1" x14ac:dyDescent="0.25">
      <c r="A380" s="166" t="s">
        <v>121</v>
      </c>
      <c r="B380" s="167"/>
      <c r="C380" s="167"/>
      <c r="D380" s="168"/>
      <c r="E380" s="54"/>
      <c r="F380" s="42">
        <v>222710</v>
      </c>
      <c r="G380" s="169" t="s">
        <v>16</v>
      </c>
      <c r="H380" s="169"/>
      <c r="I380" s="44" t="s">
        <v>16</v>
      </c>
      <c r="J380" s="45"/>
      <c r="K380" s="170"/>
      <c r="L380" s="171"/>
      <c r="M380" s="172"/>
      <c r="N380" s="173"/>
      <c r="O380" s="172"/>
      <c r="P380" s="173"/>
    </row>
    <row r="381" spans="1:16" s="53" customFormat="1" hidden="1" x14ac:dyDescent="0.25">
      <c r="A381" s="166" t="s">
        <v>122</v>
      </c>
      <c r="B381" s="167"/>
      <c r="C381" s="167"/>
      <c r="D381" s="168"/>
      <c r="E381" s="54"/>
      <c r="F381" s="42">
        <v>222720</v>
      </c>
      <c r="G381" s="169" t="s">
        <v>16</v>
      </c>
      <c r="H381" s="169"/>
      <c r="I381" s="44" t="s">
        <v>16</v>
      </c>
      <c r="J381" s="45"/>
      <c r="K381" s="170"/>
      <c r="L381" s="171"/>
      <c r="M381" s="172"/>
      <c r="N381" s="173"/>
      <c r="O381" s="172"/>
      <c r="P381" s="173"/>
    </row>
    <row r="382" spans="1:16" s="53" customFormat="1" hidden="1" x14ac:dyDescent="0.25">
      <c r="A382" s="166" t="s">
        <v>123</v>
      </c>
      <c r="B382" s="167"/>
      <c r="C382" s="167"/>
      <c r="D382" s="168"/>
      <c r="E382" s="54"/>
      <c r="F382" s="42">
        <v>222800</v>
      </c>
      <c r="G382" s="169" t="s">
        <v>16</v>
      </c>
      <c r="H382" s="169"/>
      <c r="I382" s="44" t="s">
        <v>16</v>
      </c>
      <c r="J382" s="45"/>
      <c r="K382" s="170"/>
      <c r="L382" s="171"/>
      <c r="M382" s="172"/>
      <c r="N382" s="173"/>
      <c r="O382" s="172"/>
      <c r="P382" s="173"/>
    </row>
    <row r="383" spans="1:16" s="53" customFormat="1" hidden="1" x14ac:dyDescent="0.25">
      <c r="A383" s="166" t="s">
        <v>123</v>
      </c>
      <c r="B383" s="167"/>
      <c r="C383" s="167"/>
      <c r="D383" s="168"/>
      <c r="E383" s="54"/>
      <c r="F383" s="42">
        <v>222810</v>
      </c>
      <c r="G383" s="169" t="s">
        <v>16</v>
      </c>
      <c r="H383" s="169"/>
      <c r="I383" s="44" t="s">
        <v>16</v>
      </c>
      <c r="J383" s="45"/>
      <c r="K383" s="170"/>
      <c r="L383" s="171"/>
      <c r="M383" s="172"/>
      <c r="N383" s="173"/>
      <c r="O383" s="172"/>
      <c r="P383" s="173"/>
    </row>
    <row r="384" spans="1:16" s="53" customFormat="1" hidden="1" x14ac:dyDescent="0.25">
      <c r="A384" s="166" t="s">
        <v>124</v>
      </c>
      <c r="B384" s="167"/>
      <c r="C384" s="167"/>
      <c r="D384" s="168"/>
      <c r="E384" s="54"/>
      <c r="F384" s="42">
        <v>222820</v>
      </c>
      <c r="G384" s="169" t="s">
        <v>16</v>
      </c>
      <c r="H384" s="169"/>
      <c r="I384" s="44" t="s">
        <v>16</v>
      </c>
      <c r="J384" s="45"/>
      <c r="K384" s="170"/>
      <c r="L384" s="171"/>
      <c r="M384" s="172"/>
      <c r="N384" s="173"/>
      <c r="O384" s="172"/>
      <c r="P384" s="173"/>
    </row>
    <row r="385" spans="1:16" s="53" customFormat="1" hidden="1" x14ac:dyDescent="0.25">
      <c r="A385" s="166" t="s">
        <v>125</v>
      </c>
      <c r="B385" s="167"/>
      <c r="C385" s="167"/>
      <c r="D385" s="168"/>
      <c r="E385" s="54"/>
      <c r="F385" s="42">
        <v>222900</v>
      </c>
      <c r="G385" s="169" t="s">
        <v>16</v>
      </c>
      <c r="H385" s="169"/>
      <c r="I385" s="44" t="s">
        <v>16</v>
      </c>
      <c r="J385" s="45"/>
      <c r="K385" s="170"/>
      <c r="L385" s="171"/>
      <c r="M385" s="172"/>
      <c r="N385" s="173"/>
      <c r="O385" s="172"/>
      <c r="P385" s="173"/>
    </row>
    <row r="386" spans="1:16" s="53" customFormat="1" hidden="1" x14ac:dyDescent="0.25">
      <c r="A386" s="166" t="s">
        <v>126</v>
      </c>
      <c r="B386" s="167"/>
      <c r="C386" s="167"/>
      <c r="D386" s="168"/>
      <c r="E386" s="54"/>
      <c r="F386" s="42">
        <v>222910</v>
      </c>
      <c r="G386" s="169" t="s">
        <v>16</v>
      </c>
      <c r="H386" s="169"/>
      <c r="I386" s="44" t="s">
        <v>16</v>
      </c>
      <c r="J386" s="45"/>
      <c r="K386" s="170"/>
      <c r="L386" s="171"/>
      <c r="M386" s="172"/>
      <c r="N386" s="173"/>
      <c r="O386" s="172"/>
      <c r="P386" s="173"/>
    </row>
    <row r="387" spans="1:16" s="53" customFormat="1" hidden="1" x14ac:dyDescent="0.25">
      <c r="A387" s="166" t="s">
        <v>127</v>
      </c>
      <c r="B387" s="167"/>
      <c r="C387" s="167"/>
      <c r="D387" s="168"/>
      <c r="E387" s="54"/>
      <c r="F387" s="42">
        <v>222920</v>
      </c>
      <c r="G387" s="169" t="s">
        <v>16</v>
      </c>
      <c r="H387" s="169"/>
      <c r="I387" s="44" t="s">
        <v>16</v>
      </c>
      <c r="J387" s="45"/>
      <c r="K387" s="170"/>
      <c r="L387" s="171"/>
      <c r="M387" s="172"/>
      <c r="N387" s="173"/>
      <c r="O387" s="172"/>
      <c r="P387" s="173"/>
    </row>
    <row r="388" spans="1:16" s="53" customFormat="1" hidden="1" x14ac:dyDescent="0.25">
      <c r="A388" s="166" t="s">
        <v>128</v>
      </c>
      <c r="B388" s="167"/>
      <c r="C388" s="167"/>
      <c r="D388" s="168"/>
      <c r="E388" s="54"/>
      <c r="F388" s="42">
        <v>222930</v>
      </c>
      <c r="G388" s="169" t="s">
        <v>16</v>
      </c>
      <c r="H388" s="169"/>
      <c r="I388" s="44" t="s">
        <v>16</v>
      </c>
      <c r="J388" s="45"/>
      <c r="K388" s="170"/>
      <c r="L388" s="171"/>
      <c r="M388" s="172"/>
      <c r="N388" s="173"/>
      <c r="O388" s="172"/>
      <c r="P388" s="173"/>
    </row>
    <row r="389" spans="1:16" s="53" customFormat="1" hidden="1" x14ac:dyDescent="0.25">
      <c r="A389" s="166" t="s">
        <v>129</v>
      </c>
      <c r="B389" s="167"/>
      <c r="C389" s="167"/>
      <c r="D389" s="168"/>
      <c r="E389" s="54"/>
      <c r="F389" s="42">
        <v>222940</v>
      </c>
      <c r="G389" s="169" t="s">
        <v>16</v>
      </c>
      <c r="H389" s="169"/>
      <c r="I389" s="44" t="s">
        <v>16</v>
      </c>
      <c r="J389" s="45"/>
      <c r="K389" s="170"/>
      <c r="L389" s="171"/>
      <c r="M389" s="172"/>
      <c r="N389" s="173"/>
      <c r="O389" s="172"/>
      <c r="P389" s="173"/>
    </row>
    <row r="390" spans="1:16" s="53" customFormat="1" hidden="1" x14ac:dyDescent="0.25">
      <c r="A390" s="166" t="s">
        <v>130</v>
      </c>
      <c r="B390" s="167"/>
      <c r="C390" s="167"/>
      <c r="D390" s="168"/>
      <c r="E390" s="54" t="s">
        <v>55</v>
      </c>
      <c r="F390" s="42">
        <v>222950</v>
      </c>
      <c r="G390" s="169" t="s">
        <v>16</v>
      </c>
      <c r="H390" s="169"/>
      <c r="I390" s="44" t="s">
        <v>16</v>
      </c>
      <c r="J390" s="45"/>
      <c r="K390" s="170"/>
      <c r="L390" s="171"/>
      <c r="M390" s="172"/>
      <c r="N390" s="173"/>
      <c r="O390" s="172"/>
      <c r="P390" s="173"/>
    </row>
    <row r="391" spans="1:16" s="53" customFormat="1" hidden="1" x14ac:dyDescent="0.25">
      <c r="A391" s="166" t="s">
        <v>131</v>
      </c>
      <c r="B391" s="167"/>
      <c r="C391" s="167"/>
      <c r="D391" s="168"/>
      <c r="E391" s="54" t="s">
        <v>55</v>
      </c>
      <c r="F391" s="42">
        <v>222960</v>
      </c>
      <c r="G391" s="169" t="s">
        <v>16</v>
      </c>
      <c r="H391" s="169"/>
      <c r="I391" s="44" t="s">
        <v>16</v>
      </c>
      <c r="J391" s="45"/>
      <c r="K391" s="170"/>
      <c r="L391" s="171"/>
      <c r="M391" s="172"/>
      <c r="N391" s="173"/>
      <c r="O391" s="172"/>
      <c r="P391" s="173"/>
    </row>
    <row r="392" spans="1:16" s="53" customFormat="1" hidden="1" x14ac:dyDescent="0.25">
      <c r="A392" s="166" t="s">
        <v>132</v>
      </c>
      <c r="B392" s="167"/>
      <c r="C392" s="167"/>
      <c r="D392" s="168"/>
      <c r="E392" s="54" t="s">
        <v>55</v>
      </c>
      <c r="F392" s="42">
        <v>222970</v>
      </c>
      <c r="G392" s="169" t="s">
        <v>16</v>
      </c>
      <c r="H392" s="169"/>
      <c r="I392" s="44" t="s">
        <v>16</v>
      </c>
      <c r="J392" s="45"/>
      <c r="K392" s="170"/>
      <c r="L392" s="171"/>
      <c r="M392" s="172"/>
      <c r="N392" s="173"/>
      <c r="O392" s="172"/>
      <c r="P392" s="173"/>
    </row>
    <row r="393" spans="1:16" s="53" customFormat="1" hidden="1" x14ac:dyDescent="0.25">
      <c r="A393" s="166" t="s">
        <v>133</v>
      </c>
      <c r="B393" s="167"/>
      <c r="C393" s="167"/>
      <c r="D393" s="168"/>
      <c r="E393" s="54" t="s">
        <v>55</v>
      </c>
      <c r="F393" s="42">
        <v>222980</v>
      </c>
      <c r="G393" s="169" t="s">
        <v>16</v>
      </c>
      <c r="H393" s="169"/>
      <c r="I393" s="44" t="s">
        <v>16</v>
      </c>
      <c r="J393" s="45"/>
      <c r="K393" s="170"/>
      <c r="L393" s="171"/>
      <c r="M393" s="172"/>
      <c r="N393" s="173"/>
      <c r="O393" s="172"/>
      <c r="P393" s="173"/>
    </row>
    <row r="394" spans="1:16" s="53" customFormat="1" hidden="1" x14ac:dyDescent="0.25">
      <c r="A394" s="166" t="s">
        <v>134</v>
      </c>
      <c r="B394" s="167"/>
      <c r="C394" s="167"/>
      <c r="D394" s="168"/>
      <c r="E394" s="54"/>
      <c r="F394" s="42">
        <v>222990</v>
      </c>
      <c r="G394" s="169" t="s">
        <v>16</v>
      </c>
      <c r="H394" s="169"/>
      <c r="I394" s="44" t="s">
        <v>16</v>
      </c>
      <c r="J394" s="45"/>
      <c r="K394" s="170"/>
      <c r="L394" s="171"/>
      <c r="M394" s="172"/>
      <c r="N394" s="173"/>
      <c r="O394" s="172"/>
      <c r="P394" s="173"/>
    </row>
    <row r="395" spans="1:16" s="53" customFormat="1" hidden="1" x14ac:dyDescent="0.25">
      <c r="A395" s="174" t="s">
        <v>135</v>
      </c>
      <c r="B395" s="175"/>
      <c r="C395" s="175"/>
      <c r="D395" s="176"/>
      <c r="E395" s="36"/>
      <c r="F395" s="37">
        <v>270000</v>
      </c>
      <c r="G395" s="177" t="s">
        <v>16</v>
      </c>
      <c r="H395" s="177"/>
      <c r="I395" s="38" t="s">
        <v>16</v>
      </c>
      <c r="J395" s="39">
        <f>SUM(J396:J397)</f>
        <v>0</v>
      </c>
      <c r="K395" s="178">
        <f>SUM(K396:L397)</f>
        <v>0</v>
      </c>
      <c r="L395" s="179"/>
      <c r="M395" s="178">
        <f t="shared" ref="M395" si="76">SUM(M396:N397)</f>
        <v>0</v>
      </c>
      <c r="N395" s="179"/>
      <c r="O395" s="178">
        <f t="shared" ref="O395" si="77">SUM(O396:P397)</f>
        <v>0</v>
      </c>
      <c r="P395" s="179"/>
    </row>
    <row r="396" spans="1:16" s="53" customFormat="1" hidden="1" x14ac:dyDescent="0.25">
      <c r="A396" s="166" t="s">
        <v>136</v>
      </c>
      <c r="B396" s="167"/>
      <c r="C396" s="167"/>
      <c r="D396" s="168"/>
      <c r="E396" s="54"/>
      <c r="F396" s="42">
        <v>271000</v>
      </c>
      <c r="G396" s="169" t="s">
        <v>16</v>
      </c>
      <c r="H396" s="169"/>
      <c r="I396" s="44" t="s">
        <v>16</v>
      </c>
      <c r="J396" s="45"/>
      <c r="K396" s="170"/>
      <c r="L396" s="171"/>
      <c r="M396" s="172"/>
      <c r="N396" s="173"/>
      <c r="O396" s="172"/>
      <c r="P396" s="173"/>
    </row>
    <row r="397" spans="1:16" s="53" customFormat="1" hidden="1" x14ac:dyDescent="0.25">
      <c r="A397" s="166" t="s">
        <v>137</v>
      </c>
      <c r="B397" s="167"/>
      <c r="C397" s="167"/>
      <c r="D397" s="168"/>
      <c r="E397" s="54"/>
      <c r="F397" s="49">
        <v>273500</v>
      </c>
      <c r="G397" s="169" t="s">
        <v>16</v>
      </c>
      <c r="H397" s="169"/>
      <c r="I397" s="44" t="s">
        <v>16</v>
      </c>
      <c r="J397" s="61"/>
      <c r="K397" s="170"/>
      <c r="L397" s="171"/>
      <c r="M397" s="172"/>
      <c r="N397" s="173"/>
      <c r="O397" s="172"/>
      <c r="P397" s="173"/>
    </row>
    <row r="398" spans="1:16" s="53" customFormat="1" hidden="1" x14ac:dyDescent="0.25">
      <c r="A398" s="174" t="s">
        <v>138</v>
      </c>
      <c r="B398" s="175"/>
      <c r="C398" s="175"/>
      <c r="D398" s="176"/>
      <c r="E398" s="36"/>
      <c r="F398" s="51">
        <v>280000</v>
      </c>
      <c r="G398" s="177" t="s">
        <v>16</v>
      </c>
      <c r="H398" s="177"/>
      <c r="I398" s="38" t="s">
        <v>16</v>
      </c>
      <c r="J398" s="62"/>
      <c r="K398" s="178"/>
      <c r="L398" s="179"/>
      <c r="M398" s="178"/>
      <c r="N398" s="179"/>
      <c r="O398" s="178"/>
      <c r="P398" s="179"/>
    </row>
    <row r="399" spans="1:16" s="53" customFormat="1" hidden="1" x14ac:dyDescent="0.25">
      <c r="A399" s="166" t="s">
        <v>139</v>
      </c>
      <c r="B399" s="167"/>
      <c r="C399" s="167"/>
      <c r="D399" s="168"/>
      <c r="E399" s="54"/>
      <c r="F399" s="42">
        <v>281000</v>
      </c>
      <c r="G399" s="169" t="s">
        <v>16</v>
      </c>
      <c r="H399" s="169"/>
      <c r="I399" s="44" t="s">
        <v>16</v>
      </c>
      <c r="J399" s="45"/>
      <c r="K399" s="170"/>
      <c r="L399" s="171"/>
      <c r="M399" s="172"/>
      <c r="N399" s="173"/>
      <c r="O399" s="172"/>
      <c r="P399" s="173"/>
    </row>
    <row r="400" spans="1:16" s="53" customFormat="1" hidden="1" x14ac:dyDescent="0.25">
      <c r="A400" s="166" t="s">
        <v>140</v>
      </c>
      <c r="B400" s="167"/>
      <c r="C400" s="167"/>
      <c r="D400" s="168"/>
      <c r="E400" s="54"/>
      <c r="F400" s="42">
        <v>281200</v>
      </c>
      <c r="G400" s="169" t="s">
        <v>16</v>
      </c>
      <c r="H400" s="169"/>
      <c r="I400" s="44" t="s">
        <v>16</v>
      </c>
      <c r="J400" s="45"/>
      <c r="K400" s="170"/>
      <c r="L400" s="171"/>
      <c r="M400" s="172"/>
      <c r="N400" s="173"/>
      <c r="O400" s="172"/>
      <c r="P400" s="173"/>
    </row>
    <row r="401" spans="1:16" s="53" customFormat="1" hidden="1" x14ac:dyDescent="0.25">
      <c r="A401" s="166" t="s">
        <v>141</v>
      </c>
      <c r="B401" s="167"/>
      <c r="C401" s="167"/>
      <c r="D401" s="168"/>
      <c r="E401" s="54"/>
      <c r="F401" s="42">
        <v>281210</v>
      </c>
      <c r="G401" s="169" t="s">
        <v>16</v>
      </c>
      <c r="H401" s="169"/>
      <c r="I401" s="44" t="s">
        <v>16</v>
      </c>
      <c r="J401" s="45"/>
      <c r="K401" s="170"/>
      <c r="L401" s="171"/>
      <c r="M401" s="172"/>
      <c r="N401" s="173"/>
      <c r="O401" s="172"/>
      <c r="P401" s="173"/>
    </row>
    <row r="402" spans="1:16" s="53" customFormat="1" hidden="1" x14ac:dyDescent="0.25">
      <c r="A402" s="166" t="s">
        <v>142</v>
      </c>
      <c r="B402" s="167"/>
      <c r="C402" s="167"/>
      <c r="D402" s="168"/>
      <c r="E402" s="54"/>
      <c r="F402" s="42">
        <v>281211</v>
      </c>
      <c r="G402" s="169" t="s">
        <v>16</v>
      </c>
      <c r="H402" s="169"/>
      <c r="I402" s="44" t="s">
        <v>16</v>
      </c>
      <c r="J402" s="45"/>
      <c r="K402" s="170"/>
      <c r="L402" s="171"/>
      <c r="M402" s="172"/>
      <c r="N402" s="173"/>
      <c r="O402" s="172"/>
      <c r="P402" s="173"/>
    </row>
    <row r="403" spans="1:16" s="53" customFormat="1" hidden="1" x14ac:dyDescent="0.25">
      <c r="A403" s="166" t="s">
        <v>143</v>
      </c>
      <c r="B403" s="167"/>
      <c r="C403" s="167"/>
      <c r="D403" s="168"/>
      <c r="E403" s="54"/>
      <c r="F403" s="42">
        <v>281212</v>
      </c>
      <c r="G403" s="169" t="s">
        <v>16</v>
      </c>
      <c r="H403" s="169"/>
      <c r="I403" s="44" t="s">
        <v>16</v>
      </c>
      <c r="J403" s="45"/>
      <c r="K403" s="170"/>
      <c r="L403" s="171"/>
      <c r="M403" s="172"/>
      <c r="N403" s="173"/>
      <c r="O403" s="172"/>
      <c r="P403" s="173"/>
    </row>
    <row r="404" spans="1:16" s="53" customFormat="1" hidden="1" x14ac:dyDescent="0.25">
      <c r="A404" s="166" t="s">
        <v>144</v>
      </c>
      <c r="B404" s="167"/>
      <c r="C404" s="167"/>
      <c r="D404" s="168"/>
      <c r="E404" s="54"/>
      <c r="F404" s="42">
        <v>281220</v>
      </c>
      <c r="G404" s="169" t="s">
        <v>16</v>
      </c>
      <c r="H404" s="169"/>
      <c r="I404" s="44" t="s">
        <v>16</v>
      </c>
      <c r="J404" s="45"/>
      <c r="K404" s="170"/>
      <c r="L404" s="171"/>
      <c r="M404" s="172"/>
      <c r="N404" s="173"/>
      <c r="O404" s="172"/>
      <c r="P404" s="173"/>
    </row>
    <row r="405" spans="1:16" s="53" customFormat="1" hidden="1" x14ac:dyDescent="0.25">
      <c r="A405" s="166" t="s">
        <v>145</v>
      </c>
      <c r="B405" s="167"/>
      <c r="C405" s="167"/>
      <c r="D405" s="168"/>
      <c r="E405" s="54"/>
      <c r="F405" s="42">
        <v>281221</v>
      </c>
      <c r="G405" s="169" t="s">
        <v>16</v>
      </c>
      <c r="H405" s="169"/>
      <c r="I405" s="44" t="s">
        <v>16</v>
      </c>
      <c r="J405" s="45"/>
      <c r="K405" s="170"/>
      <c r="L405" s="171"/>
      <c r="M405" s="172"/>
      <c r="N405" s="173"/>
      <c r="O405" s="172"/>
      <c r="P405" s="173"/>
    </row>
    <row r="406" spans="1:16" s="53" customFormat="1" hidden="1" x14ac:dyDescent="0.25">
      <c r="A406" s="166" t="s">
        <v>146</v>
      </c>
      <c r="B406" s="167"/>
      <c r="C406" s="167"/>
      <c r="D406" s="168"/>
      <c r="E406" s="54"/>
      <c r="F406" s="42">
        <v>281222</v>
      </c>
      <c r="G406" s="169" t="s">
        <v>16</v>
      </c>
      <c r="H406" s="169"/>
      <c r="I406" s="44" t="s">
        <v>16</v>
      </c>
      <c r="J406" s="45"/>
      <c r="K406" s="170"/>
      <c r="L406" s="171"/>
      <c r="M406" s="172"/>
      <c r="N406" s="173"/>
      <c r="O406" s="172"/>
      <c r="P406" s="173"/>
    </row>
    <row r="407" spans="1:16" s="53" customFormat="1" hidden="1" x14ac:dyDescent="0.25">
      <c r="A407" s="166" t="s">
        <v>147</v>
      </c>
      <c r="B407" s="167"/>
      <c r="C407" s="167"/>
      <c r="D407" s="168"/>
      <c r="E407" s="54"/>
      <c r="F407" s="42">
        <v>281230</v>
      </c>
      <c r="G407" s="169" t="s">
        <v>16</v>
      </c>
      <c r="H407" s="169"/>
      <c r="I407" s="44" t="s">
        <v>16</v>
      </c>
      <c r="J407" s="45"/>
      <c r="K407" s="170"/>
      <c r="L407" s="171"/>
      <c r="M407" s="172"/>
      <c r="N407" s="173"/>
      <c r="O407" s="172"/>
      <c r="P407" s="173"/>
    </row>
    <row r="408" spans="1:16" s="53" customFormat="1" hidden="1" x14ac:dyDescent="0.25">
      <c r="A408" s="166" t="s">
        <v>148</v>
      </c>
      <c r="B408" s="167"/>
      <c r="C408" s="167"/>
      <c r="D408" s="168"/>
      <c r="E408" s="54"/>
      <c r="F408" s="42">
        <v>281800</v>
      </c>
      <c r="G408" s="169" t="s">
        <v>16</v>
      </c>
      <c r="H408" s="169"/>
      <c r="I408" s="44" t="s">
        <v>16</v>
      </c>
      <c r="J408" s="45"/>
      <c r="K408" s="170"/>
      <c r="L408" s="171"/>
      <c r="M408" s="172"/>
      <c r="N408" s="173"/>
      <c r="O408" s="172"/>
      <c r="P408" s="173"/>
    </row>
    <row r="409" spans="1:16" s="53" customFormat="1" hidden="1" x14ac:dyDescent="0.25">
      <c r="A409" s="166" t="s">
        <v>149</v>
      </c>
      <c r="B409" s="167"/>
      <c r="C409" s="167"/>
      <c r="D409" s="168"/>
      <c r="E409" s="54"/>
      <c r="F409" s="42">
        <v>281900</v>
      </c>
      <c r="G409" s="169" t="s">
        <v>16</v>
      </c>
      <c r="H409" s="169"/>
      <c r="I409" s="44" t="s">
        <v>16</v>
      </c>
      <c r="J409" s="45"/>
      <c r="K409" s="170"/>
      <c r="L409" s="171"/>
      <c r="M409" s="172"/>
      <c r="N409" s="173"/>
      <c r="O409" s="172"/>
      <c r="P409" s="173"/>
    </row>
    <row r="410" spans="1:16" s="53" customFormat="1" hidden="1" x14ac:dyDescent="0.25">
      <c r="A410" s="166" t="s">
        <v>150</v>
      </c>
      <c r="B410" s="167"/>
      <c r="C410" s="167"/>
      <c r="D410" s="168"/>
      <c r="E410" s="54"/>
      <c r="F410" s="42">
        <v>282000</v>
      </c>
      <c r="G410" s="169" t="s">
        <v>16</v>
      </c>
      <c r="H410" s="169"/>
      <c r="I410" s="44" t="s">
        <v>16</v>
      </c>
      <c r="J410" s="45"/>
      <c r="K410" s="170"/>
      <c r="L410" s="171"/>
      <c r="M410" s="172"/>
      <c r="N410" s="173"/>
      <c r="O410" s="172"/>
      <c r="P410" s="173"/>
    </row>
    <row r="411" spans="1:16" s="53" customFormat="1" hidden="1" x14ac:dyDescent="0.25">
      <c r="A411" s="166" t="s">
        <v>151</v>
      </c>
      <c r="B411" s="167"/>
      <c r="C411" s="167"/>
      <c r="D411" s="168"/>
      <c r="E411" s="54"/>
      <c r="F411" s="42">
        <v>282100</v>
      </c>
      <c r="G411" s="169" t="s">
        <v>16</v>
      </c>
      <c r="H411" s="169"/>
      <c r="I411" s="44" t="s">
        <v>16</v>
      </c>
      <c r="J411" s="45"/>
      <c r="K411" s="170"/>
      <c r="L411" s="171"/>
      <c r="M411" s="172"/>
      <c r="N411" s="173"/>
      <c r="O411" s="172"/>
      <c r="P411" s="173"/>
    </row>
    <row r="412" spans="1:16" s="53" customFormat="1" hidden="1" x14ac:dyDescent="0.25">
      <c r="A412" s="174" t="s">
        <v>152</v>
      </c>
      <c r="B412" s="175"/>
      <c r="C412" s="175"/>
      <c r="D412" s="176"/>
      <c r="E412" s="36"/>
      <c r="F412" s="37">
        <v>290000</v>
      </c>
      <c r="G412" s="177" t="s">
        <v>16</v>
      </c>
      <c r="H412" s="177"/>
      <c r="I412" s="38" t="s">
        <v>16</v>
      </c>
      <c r="J412" s="39"/>
      <c r="K412" s="178"/>
      <c r="L412" s="179"/>
      <c r="M412" s="180"/>
      <c r="N412" s="181"/>
      <c r="O412" s="180"/>
      <c r="P412" s="181"/>
    </row>
    <row r="413" spans="1:16" s="53" customFormat="1" hidden="1" x14ac:dyDescent="0.25">
      <c r="A413" s="166" t="s">
        <v>153</v>
      </c>
      <c r="B413" s="167"/>
      <c r="C413" s="167"/>
      <c r="D413" s="168"/>
      <c r="E413" s="54"/>
      <c r="F413" s="42">
        <v>292220</v>
      </c>
      <c r="G413" s="169" t="s">
        <v>16</v>
      </c>
      <c r="H413" s="169"/>
      <c r="I413" s="44" t="s">
        <v>16</v>
      </c>
      <c r="J413" s="45"/>
      <c r="K413" s="170"/>
      <c r="L413" s="171"/>
      <c r="M413" s="172"/>
      <c r="N413" s="173"/>
      <c r="O413" s="172"/>
      <c r="P413" s="173"/>
    </row>
    <row r="414" spans="1:16" s="53" customFormat="1" hidden="1" x14ac:dyDescent="0.25">
      <c r="A414" s="166" t="s">
        <v>154</v>
      </c>
      <c r="B414" s="167"/>
      <c r="C414" s="167"/>
      <c r="D414" s="168"/>
      <c r="E414" s="54"/>
      <c r="F414" s="42">
        <v>300000</v>
      </c>
      <c r="G414" s="169" t="s">
        <v>16</v>
      </c>
      <c r="H414" s="169"/>
      <c r="I414" s="44" t="s">
        <v>16</v>
      </c>
      <c r="J414" s="45"/>
      <c r="K414" s="170"/>
      <c r="L414" s="171"/>
      <c r="M414" s="172"/>
      <c r="N414" s="173"/>
      <c r="O414" s="172"/>
      <c r="P414" s="173"/>
    </row>
    <row r="415" spans="1:16" s="53" customFormat="1" hidden="1" x14ac:dyDescent="0.25">
      <c r="A415" s="166" t="s">
        <v>155</v>
      </c>
      <c r="B415" s="167"/>
      <c r="C415" s="167"/>
      <c r="D415" s="168"/>
      <c r="E415" s="54"/>
      <c r="F415" s="42">
        <v>300000</v>
      </c>
      <c r="G415" s="169" t="s">
        <v>16</v>
      </c>
      <c r="H415" s="169"/>
      <c r="I415" s="44" t="s">
        <v>16</v>
      </c>
      <c r="J415" s="45"/>
      <c r="K415" s="170"/>
      <c r="L415" s="171"/>
      <c r="M415" s="172"/>
      <c r="N415" s="173"/>
      <c r="O415" s="172"/>
      <c r="P415" s="173"/>
    </row>
    <row r="416" spans="1:16" s="53" customFormat="1" hidden="1" x14ac:dyDescent="0.25">
      <c r="A416" s="166" t="s">
        <v>156</v>
      </c>
      <c r="B416" s="167"/>
      <c r="C416" s="167"/>
      <c r="D416" s="168"/>
      <c r="E416" s="54"/>
      <c r="F416" s="42">
        <v>319000</v>
      </c>
      <c r="G416" s="169" t="s">
        <v>16</v>
      </c>
      <c r="H416" s="169"/>
      <c r="I416" s="44" t="s">
        <v>16</v>
      </c>
      <c r="J416" s="45"/>
      <c r="K416" s="170"/>
      <c r="L416" s="171"/>
      <c r="M416" s="172"/>
      <c r="N416" s="173"/>
      <c r="O416" s="172"/>
      <c r="P416" s="173"/>
    </row>
    <row r="417" spans="1:16" s="53" customFormat="1" hidden="1" x14ac:dyDescent="0.25">
      <c r="A417" s="166" t="s">
        <v>157</v>
      </c>
      <c r="B417" s="167"/>
      <c r="C417" s="167"/>
      <c r="D417" s="168"/>
      <c r="E417" s="54"/>
      <c r="F417" s="42">
        <v>350000</v>
      </c>
      <c r="G417" s="169" t="s">
        <v>16</v>
      </c>
      <c r="H417" s="169"/>
      <c r="I417" s="44" t="s">
        <v>16</v>
      </c>
      <c r="J417" s="45"/>
      <c r="K417" s="170"/>
      <c r="L417" s="171"/>
      <c r="M417" s="172"/>
      <c r="N417" s="173"/>
      <c r="O417" s="172"/>
      <c r="P417" s="173"/>
    </row>
    <row r="418" spans="1:16" s="53" customFormat="1" hidden="1" x14ac:dyDescent="0.25">
      <c r="A418" s="174" t="s">
        <v>214</v>
      </c>
      <c r="B418" s="175"/>
      <c r="C418" s="175"/>
      <c r="D418" s="176"/>
      <c r="E418" s="36"/>
      <c r="F418" s="37">
        <v>310000</v>
      </c>
      <c r="G418" s="177" t="s">
        <v>16</v>
      </c>
      <c r="H418" s="177"/>
      <c r="I418" s="38" t="s">
        <v>16</v>
      </c>
      <c r="J418" s="39"/>
      <c r="K418" s="178"/>
      <c r="L418" s="179"/>
      <c r="M418" s="178"/>
      <c r="N418" s="179"/>
      <c r="O418" s="178"/>
      <c r="P418" s="179"/>
    </row>
    <row r="419" spans="1:16" s="53" customFormat="1" hidden="1" x14ac:dyDescent="0.25">
      <c r="A419" s="166" t="s">
        <v>159</v>
      </c>
      <c r="B419" s="167"/>
      <c r="C419" s="167"/>
      <c r="D419" s="168"/>
      <c r="E419" s="54"/>
      <c r="F419" s="42">
        <v>311000</v>
      </c>
      <c r="G419" s="169" t="s">
        <v>16</v>
      </c>
      <c r="H419" s="169"/>
      <c r="I419" s="44" t="s">
        <v>16</v>
      </c>
      <c r="J419" s="45"/>
      <c r="K419" s="170"/>
      <c r="L419" s="171"/>
      <c r="M419" s="172"/>
      <c r="N419" s="173"/>
      <c r="O419" s="172"/>
      <c r="P419" s="173"/>
    </row>
    <row r="420" spans="1:16" s="53" customFormat="1" hidden="1" x14ac:dyDescent="0.25">
      <c r="A420" s="166" t="s">
        <v>160</v>
      </c>
      <c r="B420" s="167"/>
      <c r="C420" s="167"/>
      <c r="D420" s="168"/>
      <c r="E420" s="54"/>
      <c r="F420" s="42">
        <v>311100</v>
      </c>
      <c r="G420" s="169" t="s">
        <v>16</v>
      </c>
      <c r="H420" s="169"/>
      <c r="I420" s="44" t="s">
        <v>16</v>
      </c>
      <c r="J420" s="45"/>
      <c r="K420" s="170"/>
      <c r="L420" s="171"/>
      <c r="M420" s="172"/>
      <c r="N420" s="173"/>
      <c r="O420" s="172"/>
      <c r="P420" s="173"/>
    </row>
    <row r="421" spans="1:16" s="53" customFormat="1" hidden="1" x14ac:dyDescent="0.25">
      <c r="A421" s="166" t="s">
        <v>161</v>
      </c>
      <c r="B421" s="167"/>
      <c r="C421" s="167"/>
      <c r="D421" s="168"/>
      <c r="E421" s="54"/>
      <c r="F421" s="42">
        <v>311110</v>
      </c>
      <c r="G421" s="169" t="s">
        <v>16</v>
      </c>
      <c r="H421" s="169"/>
      <c r="I421" s="44" t="s">
        <v>16</v>
      </c>
      <c r="J421" s="45"/>
      <c r="K421" s="170"/>
      <c r="L421" s="171"/>
      <c r="M421" s="172"/>
      <c r="N421" s="173"/>
      <c r="O421" s="172"/>
      <c r="P421" s="173"/>
    </row>
    <row r="422" spans="1:16" s="53" customFormat="1" hidden="1" x14ac:dyDescent="0.25">
      <c r="A422" s="166" t="s">
        <v>162</v>
      </c>
      <c r="B422" s="167"/>
      <c r="C422" s="167"/>
      <c r="D422" s="168"/>
      <c r="E422" s="54"/>
      <c r="F422" s="42">
        <v>311120</v>
      </c>
      <c r="G422" s="169" t="s">
        <v>16</v>
      </c>
      <c r="H422" s="169"/>
      <c r="I422" s="44" t="s">
        <v>16</v>
      </c>
      <c r="J422" s="45"/>
      <c r="K422" s="170"/>
      <c r="L422" s="171"/>
      <c r="M422" s="172"/>
      <c r="N422" s="173"/>
      <c r="O422" s="172"/>
      <c r="P422" s="173"/>
    </row>
    <row r="423" spans="1:16" s="53" customFormat="1" hidden="1" x14ac:dyDescent="0.25">
      <c r="A423" s="166" t="s">
        <v>163</v>
      </c>
      <c r="B423" s="167"/>
      <c r="C423" s="167"/>
      <c r="D423" s="168"/>
      <c r="E423" s="54"/>
      <c r="F423" s="42">
        <v>311210</v>
      </c>
      <c r="G423" s="169" t="s">
        <v>16</v>
      </c>
      <c r="H423" s="169"/>
      <c r="I423" s="44" t="s">
        <v>16</v>
      </c>
      <c r="J423" s="45"/>
      <c r="K423" s="170"/>
      <c r="L423" s="171"/>
      <c r="M423" s="172"/>
      <c r="N423" s="173"/>
      <c r="O423" s="172"/>
      <c r="P423" s="173"/>
    </row>
    <row r="424" spans="1:16" s="53" customFormat="1" hidden="1" x14ac:dyDescent="0.25">
      <c r="A424" s="166" t="s">
        <v>164</v>
      </c>
      <c r="B424" s="167"/>
      <c r="C424" s="167"/>
      <c r="D424" s="168"/>
      <c r="E424" s="54"/>
      <c r="F424" s="42">
        <v>312120</v>
      </c>
      <c r="G424" s="169" t="s">
        <v>16</v>
      </c>
      <c r="H424" s="169"/>
      <c r="I424" s="44" t="s">
        <v>16</v>
      </c>
      <c r="J424" s="45"/>
      <c r="K424" s="170"/>
      <c r="L424" s="171"/>
      <c r="M424" s="172"/>
      <c r="N424" s="173"/>
      <c r="O424" s="172"/>
      <c r="P424" s="173"/>
    </row>
    <row r="425" spans="1:16" s="53" customFormat="1" hidden="1" x14ac:dyDescent="0.25">
      <c r="A425" s="166" t="s">
        <v>165</v>
      </c>
      <c r="B425" s="167"/>
      <c r="C425" s="167"/>
      <c r="D425" s="168"/>
      <c r="E425" s="54"/>
      <c r="F425" s="42">
        <v>313000</v>
      </c>
      <c r="G425" s="169" t="s">
        <v>16</v>
      </c>
      <c r="H425" s="169"/>
      <c r="I425" s="44" t="s">
        <v>16</v>
      </c>
      <c r="J425" s="45"/>
      <c r="K425" s="170"/>
      <c r="L425" s="171"/>
      <c r="M425" s="172"/>
      <c r="N425" s="173"/>
      <c r="O425" s="172"/>
      <c r="P425" s="173"/>
    </row>
    <row r="426" spans="1:16" s="53" customFormat="1" hidden="1" x14ac:dyDescent="0.25">
      <c r="A426" s="166" t="s">
        <v>166</v>
      </c>
      <c r="B426" s="167"/>
      <c r="C426" s="167"/>
      <c r="D426" s="168"/>
      <c r="E426" s="54"/>
      <c r="F426" s="42">
        <v>313100</v>
      </c>
      <c r="G426" s="169" t="s">
        <v>16</v>
      </c>
      <c r="H426" s="169"/>
      <c r="I426" s="44" t="s">
        <v>16</v>
      </c>
      <c r="J426" s="45"/>
      <c r="K426" s="170"/>
      <c r="L426" s="171"/>
      <c r="M426" s="172"/>
      <c r="N426" s="173"/>
      <c r="O426" s="172"/>
      <c r="P426" s="173"/>
    </row>
    <row r="427" spans="1:16" s="53" customFormat="1" hidden="1" x14ac:dyDescent="0.25">
      <c r="A427" s="166" t="s">
        <v>167</v>
      </c>
      <c r="B427" s="167"/>
      <c r="C427" s="167"/>
      <c r="D427" s="168"/>
      <c r="E427" s="54"/>
      <c r="F427" s="42">
        <v>313110</v>
      </c>
      <c r="G427" s="169" t="s">
        <v>16</v>
      </c>
      <c r="H427" s="169"/>
      <c r="I427" s="44" t="s">
        <v>16</v>
      </c>
      <c r="J427" s="45"/>
      <c r="K427" s="170"/>
      <c r="L427" s="171"/>
      <c r="M427" s="172"/>
      <c r="N427" s="173"/>
      <c r="O427" s="172"/>
      <c r="P427" s="173"/>
    </row>
    <row r="428" spans="1:16" s="53" customFormat="1" hidden="1" x14ac:dyDescent="0.25">
      <c r="A428" s="166" t="s">
        <v>168</v>
      </c>
      <c r="B428" s="167"/>
      <c r="C428" s="167"/>
      <c r="D428" s="168"/>
      <c r="E428" s="54"/>
      <c r="F428" s="42">
        <v>313120</v>
      </c>
      <c r="G428" s="169" t="s">
        <v>16</v>
      </c>
      <c r="H428" s="169"/>
      <c r="I428" s="44" t="s">
        <v>16</v>
      </c>
      <c r="J428" s="45"/>
      <c r="K428" s="170"/>
      <c r="L428" s="171"/>
      <c r="M428" s="172"/>
      <c r="N428" s="173"/>
      <c r="O428" s="172"/>
      <c r="P428" s="173"/>
    </row>
    <row r="429" spans="1:16" s="53" customFormat="1" hidden="1" x14ac:dyDescent="0.25">
      <c r="A429" s="166" t="s">
        <v>169</v>
      </c>
      <c r="B429" s="167"/>
      <c r="C429" s="167"/>
      <c r="D429" s="168"/>
      <c r="E429" s="54"/>
      <c r="F429" s="42">
        <v>313200</v>
      </c>
      <c r="G429" s="169" t="s">
        <v>16</v>
      </c>
      <c r="H429" s="169"/>
      <c r="I429" s="44" t="s">
        <v>16</v>
      </c>
      <c r="J429" s="45"/>
      <c r="K429" s="170"/>
      <c r="L429" s="171"/>
      <c r="M429" s="172"/>
      <c r="N429" s="173"/>
      <c r="O429" s="172"/>
      <c r="P429" s="173"/>
    </row>
    <row r="430" spans="1:16" s="53" customFormat="1" hidden="1" x14ac:dyDescent="0.25">
      <c r="A430" s="166" t="s">
        <v>170</v>
      </c>
      <c r="B430" s="167"/>
      <c r="C430" s="167"/>
      <c r="D430" s="168"/>
      <c r="E430" s="54"/>
      <c r="F430" s="42">
        <v>313210</v>
      </c>
      <c r="G430" s="169" t="s">
        <v>16</v>
      </c>
      <c r="H430" s="169"/>
      <c r="I430" s="44" t="s">
        <v>16</v>
      </c>
      <c r="J430" s="45"/>
      <c r="K430" s="170"/>
      <c r="L430" s="171"/>
      <c r="M430" s="172"/>
      <c r="N430" s="173"/>
      <c r="O430" s="172"/>
      <c r="P430" s="173"/>
    </row>
    <row r="431" spans="1:16" s="53" customFormat="1" hidden="1" x14ac:dyDescent="0.25">
      <c r="A431" s="166" t="s">
        <v>171</v>
      </c>
      <c r="B431" s="167"/>
      <c r="C431" s="167"/>
      <c r="D431" s="168"/>
      <c r="E431" s="54"/>
      <c r="F431" s="42">
        <v>314000</v>
      </c>
      <c r="G431" s="169" t="s">
        <v>16</v>
      </c>
      <c r="H431" s="169"/>
      <c r="I431" s="44" t="s">
        <v>16</v>
      </c>
      <c r="J431" s="45"/>
      <c r="K431" s="170"/>
      <c r="L431" s="171"/>
      <c r="M431" s="172"/>
      <c r="N431" s="173"/>
      <c r="O431" s="172"/>
      <c r="P431" s="173"/>
    </row>
    <row r="432" spans="1:16" s="53" customFormat="1" hidden="1" x14ac:dyDescent="0.25">
      <c r="A432" s="166" t="s">
        <v>172</v>
      </c>
      <c r="B432" s="167"/>
      <c r="C432" s="167"/>
      <c r="D432" s="168"/>
      <c r="E432" s="54"/>
      <c r="F432" s="42">
        <v>314110</v>
      </c>
      <c r="G432" s="169" t="s">
        <v>16</v>
      </c>
      <c r="H432" s="169"/>
      <c r="I432" s="44" t="s">
        <v>16</v>
      </c>
      <c r="J432" s="45"/>
      <c r="K432" s="170"/>
      <c r="L432" s="171"/>
      <c r="M432" s="172"/>
      <c r="N432" s="173"/>
      <c r="O432" s="172"/>
      <c r="P432" s="173"/>
    </row>
    <row r="433" spans="1:16" s="53" customFormat="1" hidden="1" x14ac:dyDescent="0.25">
      <c r="A433" s="166" t="s">
        <v>173</v>
      </c>
      <c r="B433" s="167"/>
      <c r="C433" s="167"/>
      <c r="D433" s="168"/>
      <c r="E433" s="54"/>
      <c r="F433" s="42">
        <v>314120</v>
      </c>
      <c r="G433" s="169" t="s">
        <v>16</v>
      </c>
      <c r="H433" s="169"/>
      <c r="I433" s="44" t="s">
        <v>16</v>
      </c>
      <c r="J433" s="45"/>
      <c r="K433" s="170"/>
      <c r="L433" s="171"/>
      <c r="M433" s="172"/>
      <c r="N433" s="173"/>
      <c r="O433" s="172"/>
      <c r="P433" s="173"/>
    </row>
    <row r="434" spans="1:16" s="53" customFormat="1" hidden="1" x14ac:dyDescent="0.25">
      <c r="A434" s="166" t="s">
        <v>174</v>
      </c>
      <c r="B434" s="167"/>
      <c r="C434" s="167"/>
      <c r="D434" s="168"/>
      <c r="E434" s="54"/>
      <c r="F434" s="42">
        <v>314200</v>
      </c>
      <c r="G434" s="169" t="s">
        <v>16</v>
      </c>
      <c r="H434" s="169"/>
      <c r="I434" s="44" t="s">
        <v>16</v>
      </c>
      <c r="J434" s="45"/>
      <c r="K434" s="170"/>
      <c r="L434" s="171"/>
      <c r="M434" s="172"/>
      <c r="N434" s="173"/>
      <c r="O434" s="172"/>
      <c r="P434" s="173"/>
    </row>
    <row r="435" spans="1:16" s="53" customFormat="1" hidden="1" x14ac:dyDescent="0.25">
      <c r="A435" s="166" t="s">
        <v>175</v>
      </c>
      <c r="B435" s="167"/>
      <c r="C435" s="167"/>
      <c r="D435" s="168"/>
      <c r="E435" s="54"/>
      <c r="F435" s="42">
        <v>315000</v>
      </c>
      <c r="G435" s="169" t="s">
        <v>16</v>
      </c>
      <c r="H435" s="169"/>
      <c r="I435" s="44" t="s">
        <v>16</v>
      </c>
      <c r="J435" s="45"/>
      <c r="K435" s="170"/>
      <c r="L435" s="171"/>
      <c r="M435" s="172"/>
      <c r="N435" s="173"/>
      <c r="O435" s="172"/>
      <c r="P435" s="173"/>
    </row>
    <row r="436" spans="1:16" s="53" customFormat="1" hidden="1" x14ac:dyDescent="0.25">
      <c r="A436" s="166" t="s">
        <v>176</v>
      </c>
      <c r="B436" s="167"/>
      <c r="C436" s="167"/>
      <c r="D436" s="168"/>
      <c r="E436" s="54"/>
      <c r="F436" s="49">
        <v>315110</v>
      </c>
      <c r="G436" s="169" t="s">
        <v>16</v>
      </c>
      <c r="H436" s="169"/>
      <c r="I436" s="44" t="s">
        <v>16</v>
      </c>
      <c r="J436" s="61"/>
      <c r="K436" s="170"/>
      <c r="L436" s="171"/>
      <c r="M436" s="172"/>
      <c r="N436" s="173"/>
      <c r="O436" s="172"/>
      <c r="P436" s="173"/>
    </row>
    <row r="437" spans="1:16" s="53" customFormat="1" hidden="1" x14ac:dyDescent="0.25">
      <c r="A437" s="166" t="s">
        <v>177</v>
      </c>
      <c r="B437" s="167"/>
      <c r="C437" s="167"/>
      <c r="D437" s="168"/>
      <c r="E437" s="54"/>
      <c r="F437" s="49">
        <v>315120</v>
      </c>
      <c r="G437" s="169" t="s">
        <v>16</v>
      </c>
      <c r="H437" s="169"/>
      <c r="I437" s="44" t="s">
        <v>16</v>
      </c>
      <c r="J437" s="61"/>
      <c r="K437" s="170"/>
      <c r="L437" s="171"/>
      <c r="M437" s="172"/>
      <c r="N437" s="173"/>
      <c r="O437" s="172"/>
      <c r="P437" s="173"/>
    </row>
    <row r="438" spans="1:16" s="53" customFormat="1" hidden="1" x14ac:dyDescent="0.25">
      <c r="A438" s="166" t="s">
        <v>178</v>
      </c>
      <c r="B438" s="167"/>
      <c r="C438" s="167"/>
      <c r="D438" s="168"/>
      <c r="E438" s="54"/>
      <c r="F438" s="49">
        <v>316000</v>
      </c>
      <c r="G438" s="169" t="s">
        <v>16</v>
      </c>
      <c r="H438" s="169"/>
      <c r="I438" s="44" t="s">
        <v>16</v>
      </c>
      <c r="J438" s="61"/>
      <c r="K438" s="170"/>
      <c r="L438" s="171"/>
      <c r="M438" s="172"/>
      <c r="N438" s="173"/>
      <c r="O438" s="172"/>
      <c r="P438" s="173"/>
    </row>
    <row r="439" spans="1:16" s="53" customFormat="1" hidden="1" x14ac:dyDescent="0.25">
      <c r="A439" s="166" t="s">
        <v>179</v>
      </c>
      <c r="B439" s="167"/>
      <c r="C439" s="167"/>
      <c r="D439" s="168"/>
      <c r="E439" s="54"/>
      <c r="F439" s="42">
        <v>316110</v>
      </c>
      <c r="G439" s="169" t="s">
        <v>16</v>
      </c>
      <c r="H439" s="169"/>
      <c r="I439" s="44" t="s">
        <v>16</v>
      </c>
      <c r="J439" s="45"/>
      <c r="K439" s="170"/>
      <c r="L439" s="171"/>
      <c r="M439" s="172"/>
      <c r="N439" s="173"/>
      <c r="O439" s="172"/>
      <c r="P439" s="173"/>
    </row>
    <row r="440" spans="1:16" s="53" customFormat="1" hidden="1" x14ac:dyDescent="0.25">
      <c r="A440" s="166" t="s">
        <v>180</v>
      </c>
      <c r="B440" s="167"/>
      <c r="C440" s="167"/>
      <c r="D440" s="168"/>
      <c r="E440" s="54"/>
      <c r="F440" s="49">
        <v>316120</v>
      </c>
      <c r="G440" s="169" t="s">
        <v>16</v>
      </c>
      <c r="H440" s="169"/>
      <c r="I440" s="44" t="s">
        <v>16</v>
      </c>
      <c r="J440" s="61"/>
      <c r="K440" s="170"/>
      <c r="L440" s="171"/>
      <c r="M440" s="172"/>
      <c r="N440" s="173"/>
      <c r="O440" s="172"/>
      <c r="P440" s="173"/>
    </row>
    <row r="441" spans="1:16" s="53" customFormat="1" hidden="1" x14ac:dyDescent="0.25">
      <c r="A441" s="166" t="s">
        <v>181</v>
      </c>
      <c r="B441" s="167"/>
      <c r="C441" s="167"/>
      <c r="D441" s="168"/>
      <c r="E441" s="54"/>
      <c r="F441" s="42">
        <v>316210</v>
      </c>
      <c r="G441" s="169" t="s">
        <v>16</v>
      </c>
      <c r="H441" s="169"/>
      <c r="I441" s="44" t="s">
        <v>16</v>
      </c>
      <c r="J441" s="45"/>
      <c r="K441" s="170"/>
      <c r="L441" s="171"/>
      <c r="M441" s="172"/>
      <c r="N441" s="173"/>
      <c r="O441" s="172"/>
      <c r="P441" s="173"/>
    </row>
    <row r="442" spans="1:16" s="53" customFormat="1" hidden="1" x14ac:dyDescent="0.25">
      <c r="A442" s="166" t="s">
        <v>182</v>
      </c>
      <c r="B442" s="167"/>
      <c r="C442" s="167"/>
      <c r="D442" s="168"/>
      <c r="E442" s="54"/>
      <c r="F442" s="42">
        <v>317000</v>
      </c>
      <c r="G442" s="169" t="s">
        <v>16</v>
      </c>
      <c r="H442" s="169"/>
      <c r="I442" s="44" t="s">
        <v>16</v>
      </c>
      <c r="J442" s="45"/>
      <c r="K442" s="170"/>
      <c r="L442" s="171"/>
      <c r="M442" s="172"/>
      <c r="N442" s="173"/>
      <c r="O442" s="172"/>
      <c r="P442" s="173"/>
    </row>
    <row r="443" spans="1:16" s="53" customFormat="1" hidden="1" x14ac:dyDescent="0.25">
      <c r="A443" s="166" t="s">
        <v>183</v>
      </c>
      <c r="B443" s="167"/>
      <c r="C443" s="167"/>
      <c r="D443" s="168"/>
      <c r="E443" s="54"/>
      <c r="F443" s="42">
        <v>318000</v>
      </c>
      <c r="G443" s="169" t="s">
        <v>16</v>
      </c>
      <c r="H443" s="169"/>
      <c r="I443" s="44" t="s">
        <v>16</v>
      </c>
      <c r="J443" s="45"/>
      <c r="K443" s="170"/>
      <c r="L443" s="171"/>
      <c r="M443" s="172"/>
      <c r="N443" s="173"/>
      <c r="O443" s="172"/>
      <c r="P443" s="173"/>
    </row>
    <row r="444" spans="1:16" s="53" customFormat="1" hidden="1" x14ac:dyDescent="0.25">
      <c r="A444" s="166" t="s">
        <v>184</v>
      </c>
      <c r="B444" s="167"/>
      <c r="C444" s="167"/>
      <c r="D444" s="168"/>
      <c r="E444" s="54"/>
      <c r="F444" s="49">
        <v>318110</v>
      </c>
      <c r="G444" s="169" t="s">
        <v>16</v>
      </c>
      <c r="H444" s="169"/>
      <c r="I444" s="44" t="s">
        <v>16</v>
      </c>
      <c r="J444" s="61"/>
      <c r="K444" s="170"/>
      <c r="L444" s="171"/>
      <c r="M444" s="172"/>
      <c r="N444" s="173"/>
      <c r="O444" s="172"/>
      <c r="P444" s="173"/>
    </row>
    <row r="445" spans="1:16" s="53" customFormat="1" hidden="1" x14ac:dyDescent="0.25">
      <c r="A445" s="166" t="s">
        <v>185</v>
      </c>
      <c r="B445" s="167"/>
      <c r="C445" s="167"/>
      <c r="D445" s="168"/>
      <c r="E445" s="54"/>
      <c r="F445" s="42">
        <v>318120</v>
      </c>
      <c r="G445" s="169" t="s">
        <v>16</v>
      </c>
      <c r="H445" s="169"/>
      <c r="I445" s="44" t="s">
        <v>16</v>
      </c>
      <c r="J445" s="45"/>
      <c r="K445" s="170"/>
      <c r="L445" s="171"/>
      <c r="M445" s="172"/>
      <c r="N445" s="173"/>
      <c r="O445" s="172"/>
      <c r="P445" s="173"/>
    </row>
    <row r="446" spans="1:16" s="53" customFormat="1" hidden="1" x14ac:dyDescent="0.25">
      <c r="A446" s="166" t="s">
        <v>186</v>
      </c>
      <c r="B446" s="167"/>
      <c r="C446" s="167"/>
      <c r="D446" s="168"/>
      <c r="E446" s="54"/>
      <c r="F446" s="42">
        <v>319000</v>
      </c>
      <c r="G446" s="169" t="s">
        <v>16</v>
      </c>
      <c r="H446" s="169"/>
      <c r="I446" s="44" t="s">
        <v>16</v>
      </c>
      <c r="J446" s="45"/>
      <c r="K446" s="170"/>
      <c r="L446" s="171"/>
      <c r="M446" s="172"/>
      <c r="N446" s="173"/>
      <c r="O446" s="172"/>
      <c r="P446" s="173"/>
    </row>
    <row r="447" spans="1:16" s="53" customFormat="1" hidden="1" x14ac:dyDescent="0.25">
      <c r="A447" s="166" t="s">
        <v>187</v>
      </c>
      <c r="B447" s="167"/>
      <c r="C447" s="167"/>
      <c r="D447" s="168"/>
      <c r="E447" s="54"/>
      <c r="F447" s="42">
        <v>319100</v>
      </c>
      <c r="G447" s="169" t="s">
        <v>16</v>
      </c>
      <c r="H447" s="169"/>
      <c r="I447" s="44" t="s">
        <v>16</v>
      </c>
      <c r="J447" s="45"/>
      <c r="K447" s="170"/>
      <c r="L447" s="171"/>
      <c r="M447" s="172"/>
      <c r="N447" s="173"/>
      <c r="O447" s="172"/>
      <c r="P447" s="173"/>
    </row>
    <row r="448" spans="1:16" s="53" customFormat="1" hidden="1" x14ac:dyDescent="0.25">
      <c r="A448" s="166" t="s">
        <v>188</v>
      </c>
      <c r="B448" s="167"/>
      <c r="C448" s="167"/>
      <c r="D448" s="168"/>
      <c r="E448" s="54"/>
      <c r="F448" s="42">
        <v>319200</v>
      </c>
      <c r="G448" s="169" t="s">
        <v>16</v>
      </c>
      <c r="H448" s="169"/>
      <c r="I448" s="44" t="s">
        <v>16</v>
      </c>
      <c r="J448" s="45"/>
      <c r="K448" s="170"/>
      <c r="L448" s="171"/>
      <c r="M448" s="172"/>
      <c r="N448" s="173"/>
      <c r="O448" s="172"/>
      <c r="P448" s="173"/>
    </row>
    <row r="449" spans="1:16" s="53" customFormat="1" hidden="1" x14ac:dyDescent="0.25">
      <c r="A449" s="174" t="s">
        <v>189</v>
      </c>
      <c r="B449" s="175"/>
      <c r="C449" s="175"/>
      <c r="D449" s="176"/>
      <c r="E449" s="36"/>
      <c r="F449" s="51">
        <v>330000</v>
      </c>
      <c r="G449" s="177" t="s">
        <v>16</v>
      </c>
      <c r="H449" s="177"/>
      <c r="I449" s="38" t="s">
        <v>16</v>
      </c>
      <c r="J449" s="62">
        <f>SUM(J450:J469)</f>
        <v>0</v>
      </c>
      <c r="K449" s="178">
        <f>SUM(K450:L469)</f>
        <v>0</v>
      </c>
      <c r="L449" s="179"/>
      <c r="M449" s="178">
        <f t="shared" ref="M449" si="78">SUM(M450:N469)</f>
        <v>0</v>
      </c>
      <c r="N449" s="179"/>
      <c r="O449" s="178">
        <f t="shared" ref="O449" si="79">SUM(O450:P469)</f>
        <v>0</v>
      </c>
      <c r="P449" s="179"/>
    </row>
    <row r="450" spans="1:16" s="53" customFormat="1" hidden="1" x14ac:dyDescent="0.25">
      <c r="A450" s="166" t="s">
        <v>190</v>
      </c>
      <c r="B450" s="167"/>
      <c r="C450" s="167"/>
      <c r="D450" s="168"/>
      <c r="E450" s="54"/>
      <c r="F450" s="42">
        <v>331000</v>
      </c>
      <c r="G450" s="169" t="s">
        <v>16</v>
      </c>
      <c r="H450" s="169"/>
      <c r="I450" s="44" t="s">
        <v>16</v>
      </c>
      <c r="J450" s="45"/>
      <c r="K450" s="170"/>
      <c r="L450" s="171"/>
      <c r="M450" s="172"/>
      <c r="N450" s="173"/>
      <c r="O450" s="172"/>
      <c r="P450" s="173"/>
    </row>
    <row r="451" spans="1:16" s="53" customFormat="1" hidden="1" x14ac:dyDescent="0.25">
      <c r="A451" s="166" t="s">
        <v>191</v>
      </c>
      <c r="B451" s="167"/>
      <c r="C451" s="167"/>
      <c r="D451" s="168"/>
      <c r="E451" s="54"/>
      <c r="F451" s="42">
        <v>331110</v>
      </c>
      <c r="G451" s="169" t="s">
        <v>16</v>
      </c>
      <c r="H451" s="169"/>
      <c r="I451" s="44" t="s">
        <v>16</v>
      </c>
      <c r="J451" s="45"/>
      <c r="K451" s="170"/>
      <c r="L451" s="171"/>
      <c r="M451" s="172"/>
      <c r="N451" s="173"/>
      <c r="O451" s="172"/>
      <c r="P451" s="173"/>
    </row>
    <row r="452" spans="1:16" s="53" customFormat="1" hidden="1" x14ac:dyDescent="0.25">
      <c r="A452" s="166" t="s">
        <v>192</v>
      </c>
      <c r="B452" s="167"/>
      <c r="C452" s="167"/>
      <c r="D452" s="168"/>
      <c r="E452" s="54"/>
      <c r="F452" s="49">
        <v>331210</v>
      </c>
      <c r="G452" s="169" t="s">
        <v>16</v>
      </c>
      <c r="H452" s="169"/>
      <c r="I452" s="44" t="s">
        <v>16</v>
      </c>
      <c r="J452" s="61"/>
      <c r="K452" s="170"/>
      <c r="L452" s="171"/>
      <c r="M452" s="172"/>
      <c r="N452" s="173"/>
      <c r="O452" s="172"/>
      <c r="P452" s="173"/>
    </row>
    <row r="453" spans="1:16" s="53" customFormat="1" hidden="1" x14ac:dyDescent="0.25">
      <c r="A453" s="166" t="s">
        <v>193</v>
      </c>
      <c r="B453" s="167"/>
      <c r="C453" s="167"/>
      <c r="D453" s="168"/>
      <c r="E453" s="54"/>
      <c r="F453" s="49">
        <v>332000</v>
      </c>
      <c r="G453" s="169" t="s">
        <v>16</v>
      </c>
      <c r="H453" s="169"/>
      <c r="I453" s="44" t="s">
        <v>16</v>
      </c>
      <c r="J453" s="61"/>
      <c r="K453" s="170"/>
      <c r="L453" s="171"/>
      <c r="M453" s="172"/>
      <c r="N453" s="173"/>
      <c r="O453" s="172"/>
      <c r="P453" s="173"/>
    </row>
    <row r="454" spans="1:16" s="53" customFormat="1" hidden="1" x14ac:dyDescent="0.25">
      <c r="A454" s="166" t="s">
        <v>194</v>
      </c>
      <c r="B454" s="167"/>
      <c r="C454" s="167"/>
      <c r="D454" s="168"/>
      <c r="E454" s="54"/>
      <c r="F454" s="49">
        <v>332110</v>
      </c>
      <c r="G454" s="169" t="s">
        <v>16</v>
      </c>
      <c r="H454" s="169"/>
      <c r="I454" s="44" t="s">
        <v>16</v>
      </c>
      <c r="J454" s="61"/>
      <c r="K454" s="170"/>
      <c r="L454" s="171"/>
      <c r="M454" s="172"/>
      <c r="N454" s="173"/>
      <c r="O454" s="172"/>
      <c r="P454" s="173"/>
    </row>
    <row r="455" spans="1:16" s="53" customFormat="1" hidden="1" x14ac:dyDescent="0.25">
      <c r="A455" s="166" t="s">
        <v>195</v>
      </c>
      <c r="B455" s="167"/>
      <c r="C455" s="167"/>
      <c r="D455" s="168"/>
      <c r="E455" s="54"/>
      <c r="F455" s="42">
        <v>332210</v>
      </c>
      <c r="G455" s="169" t="s">
        <v>16</v>
      </c>
      <c r="H455" s="169"/>
      <c r="I455" s="44" t="s">
        <v>16</v>
      </c>
      <c r="J455" s="45"/>
      <c r="K455" s="170"/>
      <c r="L455" s="171"/>
      <c r="M455" s="172"/>
      <c r="N455" s="173"/>
      <c r="O455" s="172"/>
      <c r="P455" s="173"/>
    </row>
    <row r="456" spans="1:16" s="53" customFormat="1" hidden="1" x14ac:dyDescent="0.25">
      <c r="A456" s="166" t="s">
        <v>196</v>
      </c>
      <c r="B456" s="167"/>
      <c r="C456" s="167"/>
      <c r="D456" s="168"/>
      <c r="E456" s="54"/>
      <c r="F456" s="42">
        <v>333000</v>
      </c>
      <c r="G456" s="169" t="s">
        <v>16</v>
      </c>
      <c r="H456" s="169"/>
      <c r="I456" s="44" t="s">
        <v>16</v>
      </c>
      <c r="J456" s="45"/>
      <c r="K456" s="170"/>
      <c r="L456" s="171"/>
      <c r="M456" s="172"/>
      <c r="N456" s="173"/>
      <c r="O456" s="172"/>
      <c r="P456" s="173"/>
    </row>
    <row r="457" spans="1:16" s="53" customFormat="1" hidden="1" x14ac:dyDescent="0.25">
      <c r="A457" s="166" t="s">
        <v>197</v>
      </c>
      <c r="B457" s="167"/>
      <c r="C457" s="167"/>
      <c r="D457" s="168"/>
      <c r="E457" s="54"/>
      <c r="F457" s="42">
        <v>333100</v>
      </c>
      <c r="G457" s="169" t="s">
        <v>16</v>
      </c>
      <c r="H457" s="169"/>
      <c r="I457" s="44" t="s">
        <v>16</v>
      </c>
      <c r="J457" s="45"/>
      <c r="K457" s="170"/>
      <c r="L457" s="171"/>
      <c r="M457" s="172"/>
      <c r="N457" s="173"/>
      <c r="O457" s="172"/>
      <c r="P457" s="173"/>
    </row>
    <row r="458" spans="1:16" s="53" customFormat="1" hidden="1" x14ac:dyDescent="0.25">
      <c r="A458" s="166" t="s">
        <v>198</v>
      </c>
      <c r="B458" s="167"/>
      <c r="C458" s="167"/>
      <c r="D458" s="168"/>
      <c r="E458" s="54"/>
      <c r="F458" s="42">
        <v>333110</v>
      </c>
      <c r="G458" s="169" t="s">
        <v>16</v>
      </c>
      <c r="H458" s="169"/>
      <c r="I458" s="44" t="s">
        <v>16</v>
      </c>
      <c r="J458" s="45"/>
      <c r="K458" s="170"/>
      <c r="L458" s="171"/>
      <c r="M458" s="172"/>
      <c r="N458" s="173"/>
      <c r="O458" s="172"/>
      <c r="P458" s="173"/>
    </row>
    <row r="459" spans="1:16" s="53" customFormat="1" hidden="1" x14ac:dyDescent="0.25">
      <c r="A459" s="166" t="s">
        <v>199</v>
      </c>
      <c r="B459" s="167"/>
      <c r="C459" s="167"/>
      <c r="D459" s="168"/>
      <c r="E459" s="54"/>
      <c r="F459" s="42">
        <v>334000</v>
      </c>
      <c r="G459" s="169" t="s">
        <v>16</v>
      </c>
      <c r="H459" s="169"/>
      <c r="I459" s="44" t="s">
        <v>16</v>
      </c>
      <c r="J459" s="45"/>
      <c r="K459" s="170"/>
      <c r="L459" s="171"/>
      <c r="M459" s="172"/>
      <c r="N459" s="173"/>
      <c r="O459" s="172"/>
      <c r="P459" s="173"/>
    </row>
    <row r="460" spans="1:16" s="53" customFormat="1" hidden="1" x14ac:dyDescent="0.25">
      <c r="A460" s="166" t="s">
        <v>200</v>
      </c>
      <c r="B460" s="167"/>
      <c r="C460" s="167"/>
      <c r="D460" s="168"/>
      <c r="E460" s="54"/>
      <c r="F460" s="42">
        <v>334110</v>
      </c>
      <c r="G460" s="169" t="s">
        <v>16</v>
      </c>
      <c r="H460" s="169"/>
      <c r="I460" s="44" t="s">
        <v>16</v>
      </c>
      <c r="J460" s="45"/>
      <c r="K460" s="170"/>
      <c r="L460" s="171"/>
      <c r="M460" s="172"/>
      <c r="N460" s="173"/>
      <c r="O460" s="172"/>
      <c r="P460" s="173"/>
    </row>
    <row r="461" spans="1:16" s="53" customFormat="1" hidden="1" x14ac:dyDescent="0.25">
      <c r="A461" s="166" t="s">
        <v>201</v>
      </c>
      <c r="B461" s="167"/>
      <c r="C461" s="167"/>
      <c r="D461" s="168"/>
      <c r="E461" s="54"/>
      <c r="F461" s="42">
        <v>335000</v>
      </c>
      <c r="G461" s="169" t="s">
        <v>16</v>
      </c>
      <c r="H461" s="169"/>
      <c r="I461" s="44" t="s">
        <v>16</v>
      </c>
      <c r="J461" s="45"/>
      <c r="K461" s="170"/>
      <c r="L461" s="171"/>
      <c r="M461" s="172"/>
      <c r="N461" s="173"/>
      <c r="O461" s="172"/>
      <c r="P461" s="173"/>
    </row>
    <row r="462" spans="1:16" s="53" customFormat="1" hidden="1" x14ac:dyDescent="0.25">
      <c r="A462" s="166" t="s">
        <v>202</v>
      </c>
      <c r="B462" s="167"/>
      <c r="C462" s="167"/>
      <c r="D462" s="168"/>
      <c r="E462" s="54"/>
      <c r="F462" s="42">
        <v>335110</v>
      </c>
      <c r="G462" s="169" t="s">
        <v>16</v>
      </c>
      <c r="H462" s="169"/>
      <c r="I462" s="44" t="s">
        <v>16</v>
      </c>
      <c r="J462" s="45"/>
      <c r="K462" s="170"/>
      <c r="L462" s="171"/>
      <c r="M462" s="172"/>
      <c r="N462" s="173"/>
      <c r="O462" s="172"/>
      <c r="P462" s="173"/>
    </row>
    <row r="463" spans="1:16" s="53" customFormat="1" hidden="1" x14ac:dyDescent="0.25">
      <c r="A463" s="166" t="s">
        <v>203</v>
      </c>
      <c r="B463" s="167"/>
      <c r="C463" s="167"/>
      <c r="D463" s="168"/>
      <c r="E463" s="54"/>
      <c r="F463" s="42">
        <v>336000</v>
      </c>
      <c r="G463" s="169" t="s">
        <v>16</v>
      </c>
      <c r="H463" s="169"/>
      <c r="I463" s="44" t="s">
        <v>16</v>
      </c>
      <c r="J463" s="45"/>
      <c r="K463" s="170"/>
      <c r="L463" s="171"/>
      <c r="M463" s="172"/>
      <c r="N463" s="173"/>
      <c r="O463" s="172"/>
      <c r="P463" s="173"/>
    </row>
    <row r="464" spans="1:16" s="53" customFormat="1" hidden="1" x14ac:dyDescent="0.25">
      <c r="A464" s="166" t="s">
        <v>204</v>
      </c>
      <c r="B464" s="167"/>
      <c r="C464" s="167"/>
      <c r="D464" s="168"/>
      <c r="E464" s="54"/>
      <c r="F464" s="42">
        <v>336100</v>
      </c>
      <c r="G464" s="169" t="s">
        <v>16</v>
      </c>
      <c r="H464" s="169"/>
      <c r="I464" s="44" t="s">
        <v>16</v>
      </c>
      <c r="J464" s="45"/>
      <c r="K464" s="170"/>
      <c r="L464" s="171"/>
      <c r="M464" s="172"/>
      <c r="N464" s="173"/>
      <c r="O464" s="172"/>
      <c r="P464" s="173"/>
    </row>
    <row r="465" spans="1:16" s="53" customFormat="1" hidden="1" x14ac:dyDescent="0.25">
      <c r="A465" s="166" t="s">
        <v>205</v>
      </c>
      <c r="B465" s="167"/>
      <c r="C465" s="167"/>
      <c r="D465" s="168"/>
      <c r="E465" s="54"/>
      <c r="F465" s="42">
        <v>336110</v>
      </c>
      <c r="G465" s="169" t="s">
        <v>16</v>
      </c>
      <c r="H465" s="169"/>
      <c r="I465" s="44" t="s">
        <v>16</v>
      </c>
      <c r="J465" s="45"/>
      <c r="K465" s="170"/>
      <c r="L465" s="171"/>
      <c r="M465" s="172"/>
      <c r="N465" s="173"/>
      <c r="O465" s="172"/>
      <c r="P465" s="173"/>
    </row>
    <row r="466" spans="1:16" s="53" customFormat="1" hidden="1" x14ac:dyDescent="0.25">
      <c r="A466" s="166" t="s">
        <v>206</v>
      </c>
      <c r="B466" s="167"/>
      <c r="C466" s="167"/>
      <c r="D466" s="168"/>
      <c r="E466" s="54"/>
      <c r="F466" s="49">
        <v>337000</v>
      </c>
      <c r="G466" s="169" t="s">
        <v>16</v>
      </c>
      <c r="H466" s="169"/>
      <c r="I466" s="44" t="s">
        <v>16</v>
      </c>
      <c r="J466" s="61"/>
      <c r="K466" s="170"/>
      <c r="L466" s="171"/>
      <c r="M466" s="172"/>
      <c r="N466" s="173"/>
      <c r="O466" s="172"/>
      <c r="P466" s="173"/>
    </row>
    <row r="467" spans="1:16" s="53" customFormat="1" hidden="1" x14ac:dyDescent="0.25">
      <c r="A467" s="166" t="s">
        <v>207</v>
      </c>
      <c r="B467" s="167"/>
      <c r="C467" s="167"/>
      <c r="D467" s="168"/>
      <c r="E467" s="54"/>
      <c r="F467" s="42">
        <v>337110</v>
      </c>
      <c r="G467" s="169" t="s">
        <v>16</v>
      </c>
      <c r="H467" s="169"/>
      <c r="I467" s="44" t="s">
        <v>16</v>
      </c>
      <c r="J467" s="45"/>
      <c r="K467" s="170"/>
      <c r="L467" s="171"/>
      <c r="M467" s="172"/>
      <c r="N467" s="173"/>
      <c r="O467" s="172"/>
      <c r="P467" s="173"/>
    </row>
    <row r="468" spans="1:16" s="53" customFormat="1" hidden="1" x14ac:dyDescent="0.25">
      <c r="A468" s="166" t="s">
        <v>208</v>
      </c>
      <c r="B468" s="167"/>
      <c r="C468" s="167"/>
      <c r="D468" s="168"/>
      <c r="E468" s="54"/>
      <c r="F468" s="49">
        <v>338000</v>
      </c>
      <c r="G468" s="169" t="s">
        <v>16</v>
      </c>
      <c r="H468" s="169"/>
      <c r="I468" s="44" t="s">
        <v>16</v>
      </c>
      <c r="J468" s="61"/>
      <c r="K468" s="170"/>
      <c r="L468" s="171"/>
      <c r="M468" s="172"/>
      <c r="N468" s="173"/>
      <c r="O468" s="172"/>
      <c r="P468" s="173"/>
    </row>
    <row r="469" spans="1:16" s="53" customFormat="1" ht="4.5" hidden="1" customHeight="1" x14ac:dyDescent="0.25">
      <c r="A469" s="166" t="s">
        <v>209</v>
      </c>
      <c r="B469" s="167"/>
      <c r="C469" s="167"/>
      <c r="D469" s="168"/>
      <c r="E469" s="54"/>
      <c r="F469" s="42">
        <v>338110</v>
      </c>
      <c r="G469" s="169" t="s">
        <v>16</v>
      </c>
      <c r="H469" s="169"/>
      <c r="I469" s="44" t="s">
        <v>16</v>
      </c>
      <c r="J469" s="45"/>
      <c r="K469" s="170"/>
      <c r="L469" s="171"/>
      <c r="M469" s="172"/>
      <c r="N469" s="173"/>
      <c r="O469" s="172"/>
      <c r="P469" s="173"/>
    </row>
    <row r="470" spans="1:16" s="53" customFormat="1" hidden="1" x14ac:dyDescent="0.25">
      <c r="A470" s="55"/>
      <c r="B470" s="56"/>
      <c r="C470" s="56"/>
      <c r="D470" s="57"/>
      <c r="E470" s="47"/>
      <c r="F470" s="63"/>
      <c r="G470" s="161"/>
      <c r="H470" s="162"/>
      <c r="I470" s="44"/>
      <c r="J470" s="45"/>
      <c r="K470" s="64"/>
      <c r="L470" s="65"/>
      <c r="M470" s="66"/>
      <c r="N470" s="67"/>
      <c r="O470" s="66"/>
      <c r="P470" s="67"/>
    </row>
    <row r="471" spans="1:16" s="53" customFormat="1" hidden="1" x14ac:dyDescent="0.25">
      <c r="A471" s="163" t="s">
        <v>215</v>
      </c>
      <c r="B471" s="163"/>
      <c r="C471" s="163"/>
      <c r="D471" s="163"/>
      <c r="E471" s="163"/>
      <c r="F471" s="163"/>
      <c r="G471" s="163"/>
      <c r="H471" s="163"/>
      <c r="I471" s="163"/>
      <c r="J471" s="163"/>
      <c r="K471" s="163"/>
      <c r="L471" s="163"/>
      <c r="M471" s="163"/>
      <c r="N471" s="163"/>
      <c r="O471" s="163"/>
      <c r="P471" s="163"/>
    </row>
    <row r="472" spans="1:16" s="53" customFormat="1" ht="15.75" hidden="1" customHeight="1" x14ac:dyDescent="0.25">
      <c r="A472" s="164" t="s">
        <v>8</v>
      </c>
      <c r="B472" s="164"/>
      <c r="C472" s="164"/>
      <c r="D472" s="164"/>
      <c r="E472" s="164" t="s">
        <v>2</v>
      </c>
      <c r="F472" s="164"/>
      <c r="G472" s="164"/>
      <c r="H472" s="164"/>
      <c r="I472" s="165" t="s">
        <v>216</v>
      </c>
      <c r="J472" s="165" t="s">
        <v>217</v>
      </c>
      <c r="K472" s="165" t="s">
        <v>218</v>
      </c>
      <c r="L472" s="11">
        <v>2015</v>
      </c>
      <c r="M472" s="165" t="s">
        <v>219</v>
      </c>
      <c r="N472" s="8">
        <v>2016</v>
      </c>
      <c r="O472" s="8">
        <v>2017</v>
      </c>
      <c r="P472" s="8">
        <v>2018</v>
      </c>
    </row>
    <row r="473" spans="1:16" s="53" customFormat="1" ht="92.25" hidden="1" x14ac:dyDescent="0.25">
      <c r="A473" s="164"/>
      <c r="B473" s="164"/>
      <c r="C473" s="164"/>
      <c r="D473" s="164"/>
      <c r="E473" s="8" t="s">
        <v>220</v>
      </c>
      <c r="F473" s="8" t="s">
        <v>81</v>
      </c>
      <c r="G473" s="14" t="s">
        <v>13</v>
      </c>
      <c r="H473" s="13" t="s">
        <v>82</v>
      </c>
      <c r="I473" s="165"/>
      <c r="J473" s="165"/>
      <c r="K473" s="165"/>
      <c r="L473" s="68" t="s">
        <v>221</v>
      </c>
      <c r="M473" s="165"/>
      <c r="N473" s="69" t="s">
        <v>13</v>
      </c>
      <c r="O473" s="14" t="s">
        <v>14</v>
      </c>
      <c r="P473" s="14" t="s">
        <v>14</v>
      </c>
    </row>
    <row r="474" spans="1:16" s="53" customFormat="1" hidden="1" x14ac:dyDescent="0.25">
      <c r="A474" s="158">
        <v>1</v>
      </c>
      <c r="B474" s="159"/>
      <c r="C474" s="159"/>
      <c r="D474" s="160"/>
      <c r="E474" s="8">
        <v>2</v>
      </c>
      <c r="F474" s="8">
        <v>3</v>
      </c>
      <c r="G474" s="8">
        <v>4</v>
      </c>
      <c r="H474" s="8">
        <v>5</v>
      </c>
      <c r="I474" s="8">
        <v>6</v>
      </c>
      <c r="J474" s="8">
        <v>7</v>
      </c>
      <c r="K474" s="8">
        <v>8</v>
      </c>
      <c r="L474" s="8">
        <v>9</v>
      </c>
      <c r="M474" s="8" t="s">
        <v>222</v>
      </c>
      <c r="N474" s="8">
        <v>11</v>
      </c>
      <c r="O474" s="8">
        <v>12</v>
      </c>
      <c r="P474" s="8">
        <v>13</v>
      </c>
    </row>
    <row r="475" spans="1:16" s="53" customFormat="1" hidden="1" x14ac:dyDescent="0.25">
      <c r="A475" s="149"/>
      <c r="B475" s="150"/>
      <c r="C475" s="150"/>
      <c r="D475" s="151"/>
      <c r="E475" s="12"/>
      <c r="F475" s="12"/>
      <c r="G475" s="12"/>
      <c r="H475" s="12"/>
      <c r="I475" s="12"/>
      <c r="J475" s="12"/>
      <c r="K475" s="12"/>
      <c r="L475" s="12"/>
      <c r="M475" s="12"/>
      <c r="N475" s="12"/>
      <c r="O475" s="12"/>
      <c r="P475" s="12"/>
    </row>
    <row r="476" spans="1:16" s="53" customFormat="1" hidden="1" x14ac:dyDescent="0.25">
      <c r="A476" s="149"/>
      <c r="B476" s="150"/>
      <c r="C476" s="150"/>
      <c r="D476" s="151"/>
      <c r="E476" s="12"/>
      <c r="F476" s="12"/>
      <c r="G476" s="12"/>
      <c r="H476" s="12"/>
      <c r="I476" s="12"/>
      <c r="J476" s="12"/>
      <c r="K476" s="12"/>
      <c r="L476" s="12"/>
      <c r="M476" s="12"/>
      <c r="N476" s="12"/>
      <c r="O476" s="12"/>
      <c r="P476" s="12"/>
    </row>
    <row r="477" spans="1:16" s="53" customFormat="1" hidden="1" x14ac:dyDescent="0.25">
      <c r="A477" s="149"/>
      <c r="B477" s="150"/>
      <c r="C477" s="150"/>
      <c r="D477" s="151"/>
      <c r="E477" s="12"/>
      <c r="F477" s="12"/>
      <c r="G477" s="12"/>
      <c r="H477" s="12"/>
      <c r="I477" s="12"/>
      <c r="J477" s="12"/>
      <c r="K477" s="12"/>
      <c r="L477" s="12"/>
      <c r="M477" s="12"/>
      <c r="N477" s="12"/>
      <c r="O477" s="12"/>
      <c r="P477" s="12"/>
    </row>
    <row r="478" spans="1:16" s="53" customFormat="1" hidden="1" x14ac:dyDescent="0.25">
      <c r="A478" s="149"/>
      <c r="B478" s="150"/>
      <c r="C478" s="150"/>
      <c r="D478" s="151"/>
      <c r="E478" s="12"/>
      <c r="F478" s="12"/>
      <c r="G478" s="12"/>
      <c r="H478" s="12"/>
      <c r="I478" s="12"/>
      <c r="J478" s="12"/>
      <c r="K478" s="12"/>
      <c r="L478" s="12"/>
      <c r="M478" s="12"/>
      <c r="N478" s="12"/>
      <c r="O478" s="12"/>
      <c r="P478" s="12"/>
    </row>
    <row r="479" spans="1:16" s="53" customFormat="1" hidden="1" x14ac:dyDescent="0.25">
      <c r="A479" s="149"/>
      <c r="B479" s="150"/>
      <c r="C479" s="150"/>
      <c r="D479" s="151"/>
      <c r="E479" s="12"/>
      <c r="F479" s="12"/>
      <c r="G479" s="12"/>
      <c r="H479" s="12"/>
      <c r="I479" s="12"/>
      <c r="J479" s="12"/>
      <c r="K479" s="12"/>
      <c r="L479" s="12"/>
      <c r="M479" s="12"/>
      <c r="N479" s="12"/>
      <c r="O479" s="12"/>
      <c r="P479" s="12"/>
    </row>
    <row r="480" spans="1:16" s="53" customFormat="1" hidden="1" x14ac:dyDescent="0.25">
      <c r="A480" s="149"/>
      <c r="B480" s="150"/>
      <c r="C480" s="150"/>
      <c r="D480" s="151"/>
      <c r="E480" s="12"/>
      <c r="F480" s="12"/>
      <c r="G480" s="12"/>
      <c r="H480" s="12"/>
      <c r="I480" s="12"/>
      <c r="J480" s="12"/>
      <c r="K480" s="12"/>
      <c r="L480" s="12"/>
      <c r="M480" s="12"/>
      <c r="N480" s="12"/>
      <c r="O480" s="12"/>
      <c r="P480" s="12"/>
    </row>
    <row r="481" spans="1:16" s="53" customFormat="1" hidden="1" x14ac:dyDescent="0.25">
      <c r="A481" s="149"/>
      <c r="B481" s="150"/>
      <c r="C481" s="150"/>
      <c r="D481" s="151"/>
      <c r="E481" s="12"/>
      <c r="F481" s="12"/>
      <c r="G481" s="12"/>
      <c r="H481" s="12"/>
      <c r="I481" s="12"/>
      <c r="J481" s="12"/>
      <c r="K481" s="12"/>
      <c r="L481" s="12"/>
      <c r="M481" s="12"/>
      <c r="N481" s="12"/>
      <c r="O481" s="12"/>
      <c r="P481" s="12"/>
    </row>
    <row r="482" spans="1:16" s="53" customFormat="1" x14ac:dyDescent="0.25">
      <c r="A482" s="2"/>
      <c r="B482" s="2"/>
      <c r="C482" s="2"/>
      <c r="D482" s="2"/>
      <c r="E482" s="2"/>
      <c r="F482" s="2"/>
      <c r="G482" s="2"/>
      <c r="H482" s="2"/>
      <c r="I482" s="2"/>
      <c r="J482" s="2"/>
      <c r="K482" s="2"/>
      <c r="L482" s="2"/>
      <c r="M482" s="2"/>
      <c r="N482" s="2"/>
      <c r="O482" s="2"/>
      <c r="P482" s="2"/>
    </row>
    <row r="483" spans="1:16" s="53" customFormat="1" x14ac:dyDescent="0.25">
      <c r="A483" s="70"/>
      <c r="B483" s="70"/>
      <c r="C483" s="70"/>
      <c r="D483" s="70"/>
      <c r="E483" s="71"/>
      <c r="F483" s="72"/>
      <c r="G483" s="73"/>
      <c r="H483" s="73"/>
      <c r="I483" s="74"/>
      <c r="J483" s="75"/>
      <c r="K483" s="76"/>
      <c r="L483" s="76"/>
      <c r="M483" s="75"/>
      <c r="N483" s="75"/>
      <c r="O483" s="75"/>
      <c r="P483" s="77"/>
    </row>
    <row r="484" spans="1:16" s="53" customFormat="1" hidden="1" x14ac:dyDescent="0.25">
      <c r="A484" s="78"/>
      <c r="B484" s="79"/>
      <c r="C484" s="79"/>
      <c r="D484" s="79"/>
      <c r="E484" s="79" t="s">
        <v>223</v>
      </c>
      <c r="F484" s="79"/>
      <c r="G484" s="79"/>
      <c r="H484" s="80"/>
      <c r="I484" s="80"/>
      <c r="J484" s="80"/>
      <c r="K484" s="80"/>
      <c r="L484" s="79"/>
      <c r="M484" s="79"/>
      <c r="N484" s="152" t="s">
        <v>224</v>
      </c>
      <c r="O484" s="152"/>
      <c r="P484" s="153"/>
    </row>
    <row r="485" spans="1:16" s="53" customFormat="1" hidden="1" x14ac:dyDescent="0.25">
      <c r="A485" s="78"/>
      <c r="B485" s="79"/>
      <c r="C485" s="79"/>
      <c r="D485" s="79"/>
      <c r="E485" s="79"/>
      <c r="F485" s="79"/>
      <c r="G485" s="79"/>
      <c r="H485" s="79"/>
      <c r="I485" s="79"/>
      <c r="J485" s="79"/>
      <c r="K485" s="79"/>
      <c r="L485" s="79"/>
      <c r="M485" s="79"/>
      <c r="N485" s="81"/>
      <c r="O485" s="81"/>
      <c r="P485" s="82"/>
    </row>
    <row r="486" spans="1:16" s="53" customFormat="1" hidden="1" x14ac:dyDescent="0.25">
      <c r="A486" s="83"/>
      <c r="B486" s="7"/>
      <c r="C486" s="7"/>
      <c r="D486" s="7"/>
      <c r="E486" s="7"/>
      <c r="F486" s="7"/>
      <c r="G486" s="7"/>
      <c r="H486" s="7"/>
      <c r="I486" s="7"/>
      <c r="J486" s="7"/>
      <c r="K486" s="7"/>
      <c r="L486" s="7"/>
      <c r="M486" s="7"/>
      <c r="N486" s="7"/>
      <c r="O486" s="7"/>
      <c r="P486" s="84"/>
    </row>
    <row r="487" spans="1:16" s="53" customFormat="1" hidden="1" x14ac:dyDescent="0.25">
      <c r="A487" s="85"/>
      <c r="B487" s="86"/>
      <c r="C487" s="79" t="s">
        <v>225</v>
      </c>
      <c r="D487" s="86"/>
      <c r="E487" s="87"/>
      <c r="F487" s="86"/>
      <c r="G487" s="86"/>
      <c r="H487" s="88"/>
      <c r="I487" s="88"/>
      <c r="J487" s="88"/>
      <c r="K487" s="88"/>
      <c r="L487" s="86"/>
      <c r="M487" s="86"/>
      <c r="N487" s="152" t="s">
        <v>226</v>
      </c>
      <c r="O487" s="152"/>
      <c r="P487" s="153"/>
    </row>
    <row r="488" spans="1:16" s="89" customFormat="1" ht="24.6" hidden="1" customHeight="1" x14ac:dyDescent="0.25">
      <c r="A488" s="83"/>
      <c r="B488" s="7"/>
      <c r="C488" s="7"/>
      <c r="D488" s="7"/>
      <c r="E488" s="7"/>
      <c r="F488" s="7"/>
      <c r="G488" s="7"/>
      <c r="H488" s="7"/>
      <c r="I488" s="7"/>
      <c r="J488" s="7"/>
      <c r="K488" s="7"/>
      <c r="L488" s="7"/>
      <c r="M488" s="7"/>
      <c r="N488" s="7"/>
      <c r="O488" s="7"/>
      <c r="P488" s="84"/>
    </row>
    <row r="489" spans="1:16" ht="15.75" hidden="1" customHeight="1" x14ac:dyDescent="0.25">
      <c r="A489" s="154" t="s">
        <v>227</v>
      </c>
      <c r="B489" s="155"/>
      <c r="C489" s="155"/>
      <c r="D489" s="155"/>
      <c r="E489" s="155"/>
      <c r="F489" s="155"/>
      <c r="G489" s="155"/>
      <c r="H489" s="155"/>
      <c r="I489" s="155"/>
      <c r="J489" s="155"/>
      <c r="K489" s="155"/>
      <c r="L489" s="155"/>
      <c r="M489" s="155"/>
      <c r="N489" s="155"/>
      <c r="O489" s="155"/>
      <c r="P489" s="156"/>
    </row>
    <row r="490" spans="1:16" ht="38.450000000000003" customHeight="1" x14ac:dyDescent="0.25">
      <c r="A490" s="2"/>
      <c r="B490" s="2"/>
      <c r="C490" s="2"/>
      <c r="D490" s="2"/>
    </row>
    <row r="491" spans="1:16" x14ac:dyDescent="0.25">
      <c r="A491" s="157" t="s">
        <v>228</v>
      </c>
      <c r="B491" s="157"/>
      <c r="C491" s="157"/>
      <c r="D491" s="157"/>
      <c r="E491" s="157"/>
      <c r="F491" s="157"/>
      <c r="G491" s="157"/>
      <c r="H491" s="157"/>
      <c r="I491" s="157"/>
      <c r="J491" s="157"/>
      <c r="K491" s="157"/>
      <c r="L491" s="157"/>
      <c r="M491" s="157"/>
      <c r="N491" s="157"/>
      <c r="O491" s="157"/>
      <c r="P491" s="157"/>
    </row>
  </sheetData>
  <mergeCells count="2169">
    <mergeCell ref="A480:D480"/>
    <mergeCell ref="A481:D481"/>
    <mergeCell ref="N484:P484"/>
    <mergeCell ref="N487:P487"/>
    <mergeCell ref="A489:P489"/>
    <mergeCell ref="A491:P491"/>
    <mergeCell ref="A474:D474"/>
    <mergeCell ref="A475:D475"/>
    <mergeCell ref="A476:D476"/>
    <mergeCell ref="A477:D477"/>
    <mergeCell ref="A478:D478"/>
    <mergeCell ref="A479:D479"/>
    <mergeCell ref="A471:P471"/>
    <mergeCell ref="A472:D473"/>
    <mergeCell ref="E472:H472"/>
    <mergeCell ref="I472:I473"/>
    <mergeCell ref="J472:J473"/>
    <mergeCell ref="K472:K473"/>
    <mergeCell ref="M472:M473"/>
    <mergeCell ref="A469:D469"/>
    <mergeCell ref="G469:H469"/>
    <mergeCell ref="K469:L469"/>
    <mergeCell ref="M469:N469"/>
    <mergeCell ref="O469:P469"/>
    <mergeCell ref="G470:H470"/>
    <mergeCell ref="A467:D467"/>
    <mergeCell ref="G467:H467"/>
    <mergeCell ref="K467:L467"/>
    <mergeCell ref="M467:N467"/>
    <mergeCell ref="O467:P467"/>
    <mergeCell ref="A468:D468"/>
    <mergeCell ref="G468:H468"/>
    <mergeCell ref="K468:L468"/>
    <mergeCell ref="M468:N468"/>
    <mergeCell ref="O468:P468"/>
    <mergeCell ref="A465:D465"/>
    <mergeCell ref="G465:H465"/>
    <mergeCell ref="K465:L465"/>
    <mergeCell ref="M465:N465"/>
    <mergeCell ref="O465:P465"/>
    <mergeCell ref="A466:D466"/>
    <mergeCell ref="G466:H466"/>
    <mergeCell ref="K466:L466"/>
    <mergeCell ref="M466:N466"/>
    <mergeCell ref="O466:P466"/>
    <mergeCell ref="A463:D463"/>
    <mergeCell ref="G463:H463"/>
    <mergeCell ref="K463:L463"/>
    <mergeCell ref="M463:N463"/>
    <mergeCell ref="O463:P463"/>
    <mergeCell ref="A464:D464"/>
    <mergeCell ref="G464:H464"/>
    <mergeCell ref="K464:L464"/>
    <mergeCell ref="M464:N464"/>
    <mergeCell ref="O464:P464"/>
    <mergeCell ref="A461:D461"/>
    <mergeCell ref="G461:H461"/>
    <mergeCell ref="K461:L461"/>
    <mergeCell ref="M461:N461"/>
    <mergeCell ref="O461:P461"/>
    <mergeCell ref="A462:D462"/>
    <mergeCell ref="G462:H462"/>
    <mergeCell ref="K462:L462"/>
    <mergeCell ref="M462:N462"/>
    <mergeCell ref="O462:P462"/>
    <mergeCell ref="A459:D459"/>
    <mergeCell ref="G459:H459"/>
    <mergeCell ref="K459:L459"/>
    <mergeCell ref="M459:N459"/>
    <mergeCell ref="O459:P459"/>
    <mergeCell ref="A460:D460"/>
    <mergeCell ref="G460:H460"/>
    <mergeCell ref="K460:L460"/>
    <mergeCell ref="M460:N460"/>
    <mergeCell ref="O460:P460"/>
    <mergeCell ref="A457:D457"/>
    <mergeCell ref="G457:H457"/>
    <mergeCell ref="K457:L457"/>
    <mergeCell ref="M457:N457"/>
    <mergeCell ref="O457:P457"/>
    <mergeCell ref="A458:D458"/>
    <mergeCell ref="G458:H458"/>
    <mergeCell ref="K458:L458"/>
    <mergeCell ref="M458:N458"/>
    <mergeCell ref="O458:P458"/>
    <mergeCell ref="A455:D455"/>
    <mergeCell ref="G455:H455"/>
    <mergeCell ref="K455:L455"/>
    <mergeCell ref="M455:N455"/>
    <mergeCell ref="O455:P455"/>
    <mergeCell ref="A456:D456"/>
    <mergeCell ref="G456:H456"/>
    <mergeCell ref="K456:L456"/>
    <mergeCell ref="M456:N456"/>
    <mergeCell ref="O456:P456"/>
    <mergeCell ref="A453:D453"/>
    <mergeCell ref="G453:H453"/>
    <mergeCell ref="K453:L453"/>
    <mergeCell ref="M453:N453"/>
    <mergeCell ref="O453:P453"/>
    <mergeCell ref="A454:D454"/>
    <mergeCell ref="G454:H454"/>
    <mergeCell ref="K454:L454"/>
    <mergeCell ref="M454:N454"/>
    <mergeCell ref="O454:P454"/>
    <mergeCell ref="A451:D451"/>
    <mergeCell ref="G451:H451"/>
    <mergeCell ref="K451:L451"/>
    <mergeCell ref="M451:N451"/>
    <mergeCell ref="O451:P451"/>
    <mergeCell ref="A452:D452"/>
    <mergeCell ref="G452:H452"/>
    <mergeCell ref="K452:L452"/>
    <mergeCell ref="M452:N452"/>
    <mergeCell ref="O452:P452"/>
    <mergeCell ref="A449:D449"/>
    <mergeCell ref="G449:H449"/>
    <mergeCell ref="K449:L449"/>
    <mergeCell ref="M449:N449"/>
    <mergeCell ref="O449:P449"/>
    <mergeCell ref="A450:D450"/>
    <mergeCell ref="G450:H450"/>
    <mergeCell ref="K450:L450"/>
    <mergeCell ref="M450:N450"/>
    <mergeCell ref="O450:P450"/>
    <mergeCell ref="A447:D447"/>
    <mergeCell ref="G447:H447"/>
    <mergeCell ref="K447:L447"/>
    <mergeCell ref="M447:N447"/>
    <mergeCell ref="O447:P447"/>
    <mergeCell ref="A448:D448"/>
    <mergeCell ref="G448:H448"/>
    <mergeCell ref="K448:L448"/>
    <mergeCell ref="M448:N448"/>
    <mergeCell ref="O448:P448"/>
    <mergeCell ref="A445:D445"/>
    <mergeCell ref="G445:H445"/>
    <mergeCell ref="K445:L445"/>
    <mergeCell ref="M445:N445"/>
    <mergeCell ref="O445:P445"/>
    <mergeCell ref="A446:D446"/>
    <mergeCell ref="G446:H446"/>
    <mergeCell ref="K446:L446"/>
    <mergeCell ref="M446:N446"/>
    <mergeCell ref="O446:P446"/>
    <mergeCell ref="A443:D443"/>
    <mergeCell ref="G443:H443"/>
    <mergeCell ref="K443:L443"/>
    <mergeCell ref="M443:N443"/>
    <mergeCell ref="O443:P443"/>
    <mergeCell ref="A444:D444"/>
    <mergeCell ref="G444:H444"/>
    <mergeCell ref="K444:L444"/>
    <mergeCell ref="M444:N444"/>
    <mergeCell ref="O444:P444"/>
    <mergeCell ref="A441:D441"/>
    <mergeCell ref="G441:H441"/>
    <mergeCell ref="K441:L441"/>
    <mergeCell ref="M441:N441"/>
    <mergeCell ref="O441:P441"/>
    <mergeCell ref="A442:D442"/>
    <mergeCell ref="G442:H442"/>
    <mergeCell ref="K442:L442"/>
    <mergeCell ref="M442:N442"/>
    <mergeCell ref="O442:P442"/>
    <mergeCell ref="A439:D439"/>
    <mergeCell ref="G439:H439"/>
    <mergeCell ref="K439:L439"/>
    <mergeCell ref="M439:N439"/>
    <mergeCell ref="O439:P439"/>
    <mergeCell ref="A440:D440"/>
    <mergeCell ref="G440:H440"/>
    <mergeCell ref="K440:L440"/>
    <mergeCell ref="M440:N440"/>
    <mergeCell ref="O440:P440"/>
    <mergeCell ref="A437:D437"/>
    <mergeCell ref="G437:H437"/>
    <mergeCell ref="K437:L437"/>
    <mergeCell ref="M437:N437"/>
    <mergeCell ref="O437:P437"/>
    <mergeCell ref="A438:D438"/>
    <mergeCell ref="G438:H438"/>
    <mergeCell ref="K438:L438"/>
    <mergeCell ref="M438:N438"/>
    <mergeCell ref="O438:P438"/>
    <mergeCell ref="A435:D435"/>
    <mergeCell ref="G435:H435"/>
    <mergeCell ref="K435:L435"/>
    <mergeCell ref="M435:N435"/>
    <mergeCell ref="O435:P435"/>
    <mergeCell ref="A436:D436"/>
    <mergeCell ref="G436:H436"/>
    <mergeCell ref="K436:L436"/>
    <mergeCell ref="M436:N436"/>
    <mergeCell ref="O436:P436"/>
    <mergeCell ref="A433:D433"/>
    <mergeCell ref="G433:H433"/>
    <mergeCell ref="K433:L433"/>
    <mergeCell ref="M433:N433"/>
    <mergeCell ref="O433:P433"/>
    <mergeCell ref="A434:D434"/>
    <mergeCell ref="G434:H434"/>
    <mergeCell ref="K434:L434"/>
    <mergeCell ref="M434:N434"/>
    <mergeCell ref="O434:P434"/>
    <mergeCell ref="A431:D431"/>
    <mergeCell ref="G431:H431"/>
    <mergeCell ref="K431:L431"/>
    <mergeCell ref="M431:N431"/>
    <mergeCell ref="O431:P431"/>
    <mergeCell ref="A432:D432"/>
    <mergeCell ref="G432:H432"/>
    <mergeCell ref="K432:L432"/>
    <mergeCell ref="M432:N432"/>
    <mergeCell ref="O432:P432"/>
    <mergeCell ref="A429:D429"/>
    <mergeCell ref="G429:H429"/>
    <mergeCell ref="K429:L429"/>
    <mergeCell ref="M429:N429"/>
    <mergeCell ref="O429:P429"/>
    <mergeCell ref="A430:D430"/>
    <mergeCell ref="G430:H430"/>
    <mergeCell ref="K430:L430"/>
    <mergeCell ref="M430:N430"/>
    <mergeCell ref="O430:P430"/>
    <mergeCell ref="A427:D427"/>
    <mergeCell ref="G427:H427"/>
    <mergeCell ref="K427:L427"/>
    <mergeCell ref="M427:N427"/>
    <mergeCell ref="O427:P427"/>
    <mergeCell ref="A428:D428"/>
    <mergeCell ref="G428:H428"/>
    <mergeCell ref="K428:L428"/>
    <mergeCell ref="M428:N428"/>
    <mergeCell ref="O428:P428"/>
    <mergeCell ref="A425:D425"/>
    <mergeCell ref="G425:H425"/>
    <mergeCell ref="K425:L425"/>
    <mergeCell ref="M425:N425"/>
    <mergeCell ref="O425:P425"/>
    <mergeCell ref="A426:D426"/>
    <mergeCell ref="G426:H426"/>
    <mergeCell ref="K426:L426"/>
    <mergeCell ref="M426:N426"/>
    <mergeCell ref="O426:P426"/>
    <mergeCell ref="A423:D423"/>
    <mergeCell ref="G423:H423"/>
    <mergeCell ref="K423:L423"/>
    <mergeCell ref="M423:N423"/>
    <mergeCell ref="O423:P423"/>
    <mergeCell ref="A424:D424"/>
    <mergeCell ref="G424:H424"/>
    <mergeCell ref="K424:L424"/>
    <mergeCell ref="M424:N424"/>
    <mergeCell ref="O424:P424"/>
    <mergeCell ref="A421:D421"/>
    <mergeCell ref="G421:H421"/>
    <mergeCell ref="K421:L421"/>
    <mergeCell ref="M421:N421"/>
    <mergeCell ref="O421:P421"/>
    <mergeCell ref="A422:D422"/>
    <mergeCell ref="G422:H422"/>
    <mergeCell ref="K422:L422"/>
    <mergeCell ref="M422:N422"/>
    <mergeCell ref="O422:P422"/>
    <mergeCell ref="A419:D419"/>
    <mergeCell ref="G419:H419"/>
    <mergeCell ref="K419:L419"/>
    <mergeCell ref="M419:N419"/>
    <mergeCell ref="O419:P419"/>
    <mergeCell ref="A420:D420"/>
    <mergeCell ref="G420:H420"/>
    <mergeCell ref="K420:L420"/>
    <mergeCell ref="M420:N420"/>
    <mergeCell ref="O420:P420"/>
    <mergeCell ref="A417:D417"/>
    <mergeCell ref="G417:H417"/>
    <mergeCell ref="K417:L417"/>
    <mergeCell ref="M417:N417"/>
    <mergeCell ref="O417:P417"/>
    <mergeCell ref="A418:D418"/>
    <mergeCell ref="G418:H418"/>
    <mergeCell ref="K418:L418"/>
    <mergeCell ref="M418:N418"/>
    <mergeCell ref="O418:P418"/>
    <mergeCell ref="A415:D415"/>
    <mergeCell ref="G415:H415"/>
    <mergeCell ref="K415:L415"/>
    <mergeCell ref="M415:N415"/>
    <mergeCell ref="O415:P415"/>
    <mergeCell ref="A416:D416"/>
    <mergeCell ref="G416:H416"/>
    <mergeCell ref="K416:L416"/>
    <mergeCell ref="M416:N416"/>
    <mergeCell ref="O416:P416"/>
    <mergeCell ref="A413:D413"/>
    <mergeCell ref="G413:H413"/>
    <mergeCell ref="K413:L413"/>
    <mergeCell ref="M413:N413"/>
    <mergeCell ref="O413:P413"/>
    <mergeCell ref="A414:D414"/>
    <mergeCell ref="G414:H414"/>
    <mergeCell ref="K414:L414"/>
    <mergeCell ref="M414:N414"/>
    <mergeCell ref="O414:P414"/>
    <mergeCell ref="A411:D411"/>
    <mergeCell ref="G411:H411"/>
    <mergeCell ref="K411:L411"/>
    <mergeCell ref="M411:N411"/>
    <mergeCell ref="O411:P411"/>
    <mergeCell ref="A412:D412"/>
    <mergeCell ref="G412:H412"/>
    <mergeCell ref="K412:L412"/>
    <mergeCell ref="M412:N412"/>
    <mergeCell ref="O412:P412"/>
    <mergeCell ref="A409:D409"/>
    <mergeCell ref="G409:H409"/>
    <mergeCell ref="K409:L409"/>
    <mergeCell ref="M409:N409"/>
    <mergeCell ref="O409:P409"/>
    <mergeCell ref="A410:D410"/>
    <mergeCell ref="G410:H410"/>
    <mergeCell ref="K410:L410"/>
    <mergeCell ref="M410:N410"/>
    <mergeCell ref="O410:P410"/>
    <mergeCell ref="A407:D407"/>
    <mergeCell ref="G407:H407"/>
    <mergeCell ref="K407:L407"/>
    <mergeCell ref="M407:N407"/>
    <mergeCell ref="O407:P407"/>
    <mergeCell ref="A408:D408"/>
    <mergeCell ref="G408:H408"/>
    <mergeCell ref="K408:L408"/>
    <mergeCell ref="M408:N408"/>
    <mergeCell ref="O408:P408"/>
    <mergeCell ref="A405:D405"/>
    <mergeCell ref="G405:H405"/>
    <mergeCell ref="K405:L405"/>
    <mergeCell ref="M405:N405"/>
    <mergeCell ref="O405:P405"/>
    <mergeCell ref="A406:D406"/>
    <mergeCell ref="G406:H406"/>
    <mergeCell ref="K406:L406"/>
    <mergeCell ref="M406:N406"/>
    <mergeCell ref="O406:P406"/>
    <mergeCell ref="A403:D403"/>
    <mergeCell ref="G403:H403"/>
    <mergeCell ref="K403:L403"/>
    <mergeCell ref="M403:N403"/>
    <mergeCell ref="O403:P403"/>
    <mergeCell ref="A404:D404"/>
    <mergeCell ref="G404:H404"/>
    <mergeCell ref="K404:L404"/>
    <mergeCell ref="M404:N404"/>
    <mergeCell ref="O404:P404"/>
    <mergeCell ref="A401:D401"/>
    <mergeCell ref="G401:H401"/>
    <mergeCell ref="K401:L401"/>
    <mergeCell ref="M401:N401"/>
    <mergeCell ref="O401:P401"/>
    <mergeCell ref="A402:D402"/>
    <mergeCell ref="G402:H402"/>
    <mergeCell ref="K402:L402"/>
    <mergeCell ref="M402:N402"/>
    <mergeCell ref="O402:P402"/>
    <mergeCell ref="A399:D399"/>
    <mergeCell ref="G399:H399"/>
    <mergeCell ref="K399:L399"/>
    <mergeCell ref="M399:N399"/>
    <mergeCell ref="O399:P399"/>
    <mergeCell ref="A400:D400"/>
    <mergeCell ref="G400:H400"/>
    <mergeCell ref="K400:L400"/>
    <mergeCell ref="M400:N400"/>
    <mergeCell ref="O400:P400"/>
    <mergeCell ref="A397:D397"/>
    <mergeCell ref="G397:H397"/>
    <mergeCell ref="K397:L397"/>
    <mergeCell ref="M397:N397"/>
    <mergeCell ref="O397:P397"/>
    <mergeCell ref="A398:D398"/>
    <mergeCell ref="G398:H398"/>
    <mergeCell ref="K398:L398"/>
    <mergeCell ref="M398:N398"/>
    <mergeCell ref="O398:P398"/>
    <mergeCell ref="A395:D395"/>
    <mergeCell ref="G395:H395"/>
    <mergeCell ref="K395:L395"/>
    <mergeCell ref="M395:N395"/>
    <mergeCell ref="O395:P395"/>
    <mergeCell ref="A396:D396"/>
    <mergeCell ref="G396:H396"/>
    <mergeCell ref="K396:L396"/>
    <mergeCell ref="M396:N396"/>
    <mergeCell ref="O396:P396"/>
    <mergeCell ref="A393:D393"/>
    <mergeCell ref="G393:H393"/>
    <mergeCell ref="K393:L393"/>
    <mergeCell ref="M393:N393"/>
    <mergeCell ref="O393:P393"/>
    <mergeCell ref="A394:D394"/>
    <mergeCell ref="G394:H394"/>
    <mergeCell ref="K394:L394"/>
    <mergeCell ref="M394:N394"/>
    <mergeCell ref="O394:P394"/>
    <mergeCell ref="A391:D391"/>
    <mergeCell ref="G391:H391"/>
    <mergeCell ref="K391:L391"/>
    <mergeCell ref="M391:N391"/>
    <mergeCell ref="O391:P391"/>
    <mergeCell ref="A392:D392"/>
    <mergeCell ref="G392:H392"/>
    <mergeCell ref="K392:L392"/>
    <mergeCell ref="M392:N392"/>
    <mergeCell ref="O392:P392"/>
    <mergeCell ref="A389:D389"/>
    <mergeCell ref="G389:H389"/>
    <mergeCell ref="K389:L389"/>
    <mergeCell ref="M389:N389"/>
    <mergeCell ref="O389:P389"/>
    <mergeCell ref="A390:D390"/>
    <mergeCell ref="G390:H390"/>
    <mergeCell ref="K390:L390"/>
    <mergeCell ref="M390:N390"/>
    <mergeCell ref="O390:P390"/>
    <mergeCell ref="A387:D387"/>
    <mergeCell ref="G387:H387"/>
    <mergeCell ref="K387:L387"/>
    <mergeCell ref="M387:N387"/>
    <mergeCell ref="O387:P387"/>
    <mergeCell ref="A388:D388"/>
    <mergeCell ref="G388:H388"/>
    <mergeCell ref="K388:L388"/>
    <mergeCell ref="M388:N388"/>
    <mergeCell ref="O388:P388"/>
    <mergeCell ref="A385:D385"/>
    <mergeCell ref="G385:H385"/>
    <mergeCell ref="K385:L385"/>
    <mergeCell ref="M385:N385"/>
    <mergeCell ref="O385:P385"/>
    <mergeCell ref="A386:D386"/>
    <mergeCell ref="G386:H386"/>
    <mergeCell ref="K386:L386"/>
    <mergeCell ref="M386:N386"/>
    <mergeCell ref="O386:P386"/>
    <mergeCell ref="A383:D383"/>
    <mergeCell ref="G383:H383"/>
    <mergeCell ref="K383:L383"/>
    <mergeCell ref="M383:N383"/>
    <mergeCell ref="O383:P383"/>
    <mergeCell ref="A384:D384"/>
    <mergeCell ref="G384:H384"/>
    <mergeCell ref="K384:L384"/>
    <mergeCell ref="M384:N384"/>
    <mergeCell ref="O384:P384"/>
    <mergeCell ref="A381:D381"/>
    <mergeCell ref="G381:H381"/>
    <mergeCell ref="K381:L381"/>
    <mergeCell ref="M381:N381"/>
    <mergeCell ref="O381:P381"/>
    <mergeCell ref="A382:D382"/>
    <mergeCell ref="G382:H382"/>
    <mergeCell ref="K382:L382"/>
    <mergeCell ref="M382:N382"/>
    <mergeCell ref="O382:P382"/>
    <mergeCell ref="A379:D379"/>
    <mergeCell ref="G379:H379"/>
    <mergeCell ref="K379:L379"/>
    <mergeCell ref="M379:N379"/>
    <mergeCell ref="O379:P379"/>
    <mergeCell ref="A380:D380"/>
    <mergeCell ref="G380:H380"/>
    <mergeCell ref="K380:L380"/>
    <mergeCell ref="M380:N380"/>
    <mergeCell ref="O380:P380"/>
    <mergeCell ref="A377:D377"/>
    <mergeCell ref="G377:H377"/>
    <mergeCell ref="K377:L377"/>
    <mergeCell ref="M377:N377"/>
    <mergeCell ref="O377:P377"/>
    <mergeCell ref="A378:D378"/>
    <mergeCell ref="G378:H378"/>
    <mergeCell ref="K378:L378"/>
    <mergeCell ref="M378:N378"/>
    <mergeCell ref="O378:P378"/>
    <mergeCell ref="A375:D375"/>
    <mergeCell ref="G375:H375"/>
    <mergeCell ref="K375:L375"/>
    <mergeCell ref="M375:N375"/>
    <mergeCell ref="O375:P375"/>
    <mergeCell ref="A376:D376"/>
    <mergeCell ref="G376:H376"/>
    <mergeCell ref="K376:L376"/>
    <mergeCell ref="M376:N376"/>
    <mergeCell ref="O376:P376"/>
    <mergeCell ref="A373:D373"/>
    <mergeCell ref="G373:H373"/>
    <mergeCell ref="K373:L373"/>
    <mergeCell ref="M373:N373"/>
    <mergeCell ref="O373:P373"/>
    <mergeCell ref="A374:D374"/>
    <mergeCell ref="G374:H374"/>
    <mergeCell ref="K374:L374"/>
    <mergeCell ref="M374:N374"/>
    <mergeCell ref="O374:P374"/>
    <mergeCell ref="A371:D371"/>
    <mergeCell ref="G371:H371"/>
    <mergeCell ref="K371:L371"/>
    <mergeCell ref="M371:N371"/>
    <mergeCell ref="O371:P371"/>
    <mergeCell ref="A372:D372"/>
    <mergeCell ref="G372:H372"/>
    <mergeCell ref="K372:L372"/>
    <mergeCell ref="M372:N372"/>
    <mergeCell ref="O372:P372"/>
    <mergeCell ref="A369:D369"/>
    <mergeCell ref="G369:H369"/>
    <mergeCell ref="K369:L369"/>
    <mergeCell ref="M369:N369"/>
    <mergeCell ref="O369:P369"/>
    <mergeCell ref="A370:D370"/>
    <mergeCell ref="G370:H370"/>
    <mergeCell ref="K370:L370"/>
    <mergeCell ref="M370:N370"/>
    <mergeCell ref="O370:P370"/>
    <mergeCell ref="A367:D367"/>
    <mergeCell ref="G367:H367"/>
    <mergeCell ref="K367:L367"/>
    <mergeCell ref="M367:N367"/>
    <mergeCell ref="O367:P367"/>
    <mergeCell ref="A368:D368"/>
    <mergeCell ref="G368:H368"/>
    <mergeCell ref="K368:L368"/>
    <mergeCell ref="M368:N368"/>
    <mergeCell ref="O368:P368"/>
    <mergeCell ref="A365:D365"/>
    <mergeCell ref="G365:H365"/>
    <mergeCell ref="K365:L365"/>
    <mergeCell ref="M365:N365"/>
    <mergeCell ref="O365:P365"/>
    <mergeCell ref="A366:D366"/>
    <mergeCell ref="G366:H366"/>
    <mergeCell ref="K366:L366"/>
    <mergeCell ref="M366:N366"/>
    <mergeCell ref="O366:P366"/>
    <mergeCell ref="A363:D363"/>
    <mergeCell ref="G363:H363"/>
    <mergeCell ref="K363:L363"/>
    <mergeCell ref="M363:N363"/>
    <mergeCell ref="O363:P363"/>
    <mergeCell ref="A364:D364"/>
    <mergeCell ref="G364:H364"/>
    <mergeCell ref="K364:L364"/>
    <mergeCell ref="M364:N364"/>
    <mergeCell ref="O364:P364"/>
    <mergeCell ref="A361:D361"/>
    <mergeCell ref="G361:H361"/>
    <mergeCell ref="K361:L361"/>
    <mergeCell ref="M361:N361"/>
    <mergeCell ref="O361:P361"/>
    <mergeCell ref="A362:D362"/>
    <mergeCell ref="G362:H362"/>
    <mergeCell ref="K362:L362"/>
    <mergeCell ref="M362:N362"/>
    <mergeCell ref="O362:P362"/>
    <mergeCell ref="A359:D359"/>
    <mergeCell ref="G359:H359"/>
    <mergeCell ref="K359:L359"/>
    <mergeCell ref="M359:N359"/>
    <mergeCell ref="O359:P359"/>
    <mergeCell ref="A360:D360"/>
    <mergeCell ref="G360:H360"/>
    <mergeCell ref="K360:L360"/>
    <mergeCell ref="M360:N360"/>
    <mergeCell ref="O360:P360"/>
    <mergeCell ref="A357:D357"/>
    <mergeCell ref="G357:H357"/>
    <mergeCell ref="K357:L357"/>
    <mergeCell ref="M357:N357"/>
    <mergeCell ref="O357:P357"/>
    <mergeCell ref="A358:D358"/>
    <mergeCell ref="G358:H358"/>
    <mergeCell ref="K358:L358"/>
    <mergeCell ref="M358:N358"/>
    <mergeCell ref="O358:P358"/>
    <mergeCell ref="A355:D355"/>
    <mergeCell ref="G355:H355"/>
    <mergeCell ref="K355:L355"/>
    <mergeCell ref="M355:N355"/>
    <mergeCell ref="O355:P355"/>
    <mergeCell ref="A356:D356"/>
    <mergeCell ref="G356:H356"/>
    <mergeCell ref="K356:L356"/>
    <mergeCell ref="M356:N356"/>
    <mergeCell ref="O356:P356"/>
    <mergeCell ref="A353:D353"/>
    <mergeCell ref="G353:H353"/>
    <mergeCell ref="K353:L353"/>
    <mergeCell ref="M353:N353"/>
    <mergeCell ref="O353:P353"/>
    <mergeCell ref="A354:D354"/>
    <mergeCell ref="G354:H354"/>
    <mergeCell ref="K354:L354"/>
    <mergeCell ref="M354:N354"/>
    <mergeCell ref="O354:P354"/>
    <mergeCell ref="A351:D351"/>
    <mergeCell ref="G351:H351"/>
    <mergeCell ref="K351:L351"/>
    <mergeCell ref="M351:N351"/>
    <mergeCell ref="O351:P351"/>
    <mergeCell ref="A352:D352"/>
    <mergeCell ref="G352:H352"/>
    <mergeCell ref="K352:L352"/>
    <mergeCell ref="M352:N352"/>
    <mergeCell ref="O352:P352"/>
    <mergeCell ref="A349:D349"/>
    <mergeCell ref="G349:H349"/>
    <mergeCell ref="K349:L349"/>
    <mergeCell ref="M349:N349"/>
    <mergeCell ref="O349:P349"/>
    <mergeCell ref="A350:D350"/>
    <mergeCell ref="G350:H350"/>
    <mergeCell ref="K350:L350"/>
    <mergeCell ref="M350:N350"/>
    <mergeCell ref="O350:P350"/>
    <mergeCell ref="A347:D347"/>
    <mergeCell ref="G347:H347"/>
    <mergeCell ref="K347:L347"/>
    <mergeCell ref="M347:N347"/>
    <mergeCell ref="O347:P347"/>
    <mergeCell ref="A348:D348"/>
    <mergeCell ref="G348:H348"/>
    <mergeCell ref="K348:L348"/>
    <mergeCell ref="M348:N348"/>
    <mergeCell ref="O348:P348"/>
    <mergeCell ref="A345:D345"/>
    <mergeCell ref="G345:H345"/>
    <mergeCell ref="K345:L345"/>
    <mergeCell ref="M345:N345"/>
    <mergeCell ref="O345:P345"/>
    <mergeCell ref="A346:D346"/>
    <mergeCell ref="G346:H346"/>
    <mergeCell ref="K346:L346"/>
    <mergeCell ref="M346:N346"/>
    <mergeCell ref="O346:P346"/>
    <mergeCell ref="A343:D343"/>
    <mergeCell ref="G343:H343"/>
    <mergeCell ref="K343:L343"/>
    <mergeCell ref="M343:N343"/>
    <mergeCell ref="O343:P343"/>
    <mergeCell ref="A344:D344"/>
    <mergeCell ref="G344:H344"/>
    <mergeCell ref="K344:L344"/>
    <mergeCell ref="M344:N344"/>
    <mergeCell ref="O344:P344"/>
    <mergeCell ref="A341:D341"/>
    <mergeCell ref="G341:H341"/>
    <mergeCell ref="K341:L341"/>
    <mergeCell ref="M341:N341"/>
    <mergeCell ref="O341:P341"/>
    <mergeCell ref="A342:D342"/>
    <mergeCell ref="G342:H342"/>
    <mergeCell ref="K342:L342"/>
    <mergeCell ref="M342:N342"/>
    <mergeCell ref="O342:P342"/>
    <mergeCell ref="A339:D339"/>
    <mergeCell ref="G339:H339"/>
    <mergeCell ref="K339:L339"/>
    <mergeCell ref="M339:N339"/>
    <mergeCell ref="O339:P339"/>
    <mergeCell ref="A340:D340"/>
    <mergeCell ref="G340:H340"/>
    <mergeCell ref="K340:L340"/>
    <mergeCell ref="M340:N340"/>
    <mergeCell ref="O340:P340"/>
    <mergeCell ref="A337:D337"/>
    <mergeCell ref="G337:H337"/>
    <mergeCell ref="K337:L337"/>
    <mergeCell ref="M337:N337"/>
    <mergeCell ref="O337:P337"/>
    <mergeCell ref="A338:D338"/>
    <mergeCell ref="G338:H338"/>
    <mergeCell ref="K338:L338"/>
    <mergeCell ref="M338:N338"/>
    <mergeCell ref="O338:P338"/>
    <mergeCell ref="A335:D335"/>
    <mergeCell ref="G335:H335"/>
    <mergeCell ref="K335:L335"/>
    <mergeCell ref="M335:N335"/>
    <mergeCell ref="O335:P335"/>
    <mergeCell ref="A336:D336"/>
    <mergeCell ref="G336:H336"/>
    <mergeCell ref="K336:L336"/>
    <mergeCell ref="M336:N336"/>
    <mergeCell ref="O336:P336"/>
    <mergeCell ref="A333:D333"/>
    <mergeCell ref="G333:H333"/>
    <mergeCell ref="K333:L333"/>
    <mergeCell ref="M333:N333"/>
    <mergeCell ref="O333:P333"/>
    <mergeCell ref="A334:D334"/>
    <mergeCell ref="G334:H334"/>
    <mergeCell ref="K334:L334"/>
    <mergeCell ref="M334:N334"/>
    <mergeCell ref="O334:P334"/>
    <mergeCell ref="A331:D331"/>
    <mergeCell ref="G331:H331"/>
    <mergeCell ref="K331:L331"/>
    <mergeCell ref="M331:N331"/>
    <mergeCell ref="O331:P331"/>
    <mergeCell ref="A332:D332"/>
    <mergeCell ref="G332:H332"/>
    <mergeCell ref="K332:L332"/>
    <mergeCell ref="M332:N332"/>
    <mergeCell ref="O332:P332"/>
    <mergeCell ref="A329:D329"/>
    <mergeCell ref="G329:H329"/>
    <mergeCell ref="K329:L329"/>
    <mergeCell ref="M329:N329"/>
    <mergeCell ref="O329:P329"/>
    <mergeCell ref="A330:D330"/>
    <mergeCell ref="G330:H330"/>
    <mergeCell ref="K330:L330"/>
    <mergeCell ref="M330:N330"/>
    <mergeCell ref="O330:P330"/>
    <mergeCell ref="A327:D327"/>
    <mergeCell ref="G327:H327"/>
    <mergeCell ref="K327:L327"/>
    <mergeCell ref="M327:N327"/>
    <mergeCell ref="O327:P327"/>
    <mergeCell ref="A328:D328"/>
    <mergeCell ref="G328:H328"/>
    <mergeCell ref="K328:L328"/>
    <mergeCell ref="M328:N328"/>
    <mergeCell ref="O328:P328"/>
    <mergeCell ref="A325:D325"/>
    <mergeCell ref="G325:H325"/>
    <mergeCell ref="K325:L325"/>
    <mergeCell ref="M325:N325"/>
    <mergeCell ref="O325:P325"/>
    <mergeCell ref="A326:D326"/>
    <mergeCell ref="G326:H326"/>
    <mergeCell ref="K326:L326"/>
    <mergeCell ref="M326:N326"/>
    <mergeCell ref="O326:P326"/>
    <mergeCell ref="A323:D323"/>
    <mergeCell ref="G323:H323"/>
    <mergeCell ref="K323:L323"/>
    <mergeCell ref="M323:N323"/>
    <mergeCell ref="O323:P323"/>
    <mergeCell ref="A324:D324"/>
    <mergeCell ref="G324:H324"/>
    <mergeCell ref="K324:L324"/>
    <mergeCell ref="M324:N324"/>
    <mergeCell ref="O324:P324"/>
    <mergeCell ref="A321:D321"/>
    <mergeCell ref="G321:H321"/>
    <mergeCell ref="K321:L321"/>
    <mergeCell ref="M321:N321"/>
    <mergeCell ref="O321:P321"/>
    <mergeCell ref="A322:D322"/>
    <mergeCell ref="G322:H322"/>
    <mergeCell ref="K322:L322"/>
    <mergeCell ref="M322:N322"/>
    <mergeCell ref="O322:P322"/>
    <mergeCell ref="A319:D319"/>
    <mergeCell ref="G319:H319"/>
    <mergeCell ref="K319:L319"/>
    <mergeCell ref="M319:N319"/>
    <mergeCell ref="O319:P319"/>
    <mergeCell ref="A320:D320"/>
    <mergeCell ref="G320:H320"/>
    <mergeCell ref="K320:L320"/>
    <mergeCell ref="M320:N320"/>
    <mergeCell ref="O320:P320"/>
    <mergeCell ref="A317:D317"/>
    <mergeCell ref="G317:H317"/>
    <mergeCell ref="K317:L317"/>
    <mergeCell ref="M317:N317"/>
    <mergeCell ref="O317:P317"/>
    <mergeCell ref="A318:D318"/>
    <mergeCell ref="G318:H318"/>
    <mergeCell ref="K318:L318"/>
    <mergeCell ref="M318:N318"/>
    <mergeCell ref="O318:P318"/>
    <mergeCell ref="A315:D315"/>
    <mergeCell ref="G315:H315"/>
    <mergeCell ref="K315:L315"/>
    <mergeCell ref="M315:N315"/>
    <mergeCell ref="O315:P315"/>
    <mergeCell ref="A316:D316"/>
    <mergeCell ref="G316:H316"/>
    <mergeCell ref="K316:L316"/>
    <mergeCell ref="M316:N316"/>
    <mergeCell ref="O316:P316"/>
    <mergeCell ref="A313:D313"/>
    <mergeCell ref="G313:H313"/>
    <mergeCell ref="K313:L313"/>
    <mergeCell ref="M313:N313"/>
    <mergeCell ref="O313:P313"/>
    <mergeCell ref="A314:D314"/>
    <mergeCell ref="G314:H314"/>
    <mergeCell ref="K314:L314"/>
    <mergeCell ref="M314:N314"/>
    <mergeCell ref="O314:P314"/>
    <mergeCell ref="A311:D311"/>
    <mergeCell ref="G311:H311"/>
    <mergeCell ref="K311:L311"/>
    <mergeCell ref="M311:N311"/>
    <mergeCell ref="O311:P311"/>
    <mergeCell ref="A312:D312"/>
    <mergeCell ref="G312:H312"/>
    <mergeCell ref="K312:L312"/>
    <mergeCell ref="M312:N312"/>
    <mergeCell ref="O312:P312"/>
    <mergeCell ref="A309:D309"/>
    <mergeCell ref="G309:H309"/>
    <mergeCell ref="K309:L309"/>
    <mergeCell ref="M309:N309"/>
    <mergeCell ref="O309:P309"/>
    <mergeCell ref="A310:D310"/>
    <mergeCell ref="G310:H310"/>
    <mergeCell ref="K310:L310"/>
    <mergeCell ref="M310:N310"/>
    <mergeCell ref="O310:P310"/>
    <mergeCell ref="A307:D307"/>
    <mergeCell ref="G307:H307"/>
    <mergeCell ref="K307:L307"/>
    <mergeCell ref="M307:N307"/>
    <mergeCell ref="O307:P307"/>
    <mergeCell ref="A308:D308"/>
    <mergeCell ref="G308:H308"/>
    <mergeCell ref="K308:L308"/>
    <mergeCell ref="M308:N308"/>
    <mergeCell ref="O308:P308"/>
    <mergeCell ref="A305:D305"/>
    <mergeCell ref="G305:H305"/>
    <mergeCell ref="K305:L305"/>
    <mergeCell ref="M305:N305"/>
    <mergeCell ref="O305:P305"/>
    <mergeCell ref="A306:D306"/>
    <mergeCell ref="G306:H306"/>
    <mergeCell ref="K306:L306"/>
    <mergeCell ref="M306:N306"/>
    <mergeCell ref="O306:P306"/>
    <mergeCell ref="A303:D303"/>
    <mergeCell ref="G303:H303"/>
    <mergeCell ref="K303:L303"/>
    <mergeCell ref="M303:N303"/>
    <mergeCell ref="O303:P303"/>
    <mergeCell ref="A304:D304"/>
    <mergeCell ref="G304:H304"/>
    <mergeCell ref="K304:L304"/>
    <mergeCell ref="M304:N304"/>
    <mergeCell ref="O304:P304"/>
    <mergeCell ref="A301:D301"/>
    <mergeCell ref="G301:H301"/>
    <mergeCell ref="K301:L301"/>
    <mergeCell ref="M301:N301"/>
    <mergeCell ref="O301:P301"/>
    <mergeCell ref="A302:D302"/>
    <mergeCell ref="G302:H302"/>
    <mergeCell ref="K302:L302"/>
    <mergeCell ref="M302:N302"/>
    <mergeCell ref="O302:P302"/>
    <mergeCell ref="A299:D299"/>
    <mergeCell ref="G299:H299"/>
    <mergeCell ref="K299:L299"/>
    <mergeCell ref="M299:N299"/>
    <mergeCell ref="O299:P299"/>
    <mergeCell ref="A300:D300"/>
    <mergeCell ref="G300:H300"/>
    <mergeCell ref="K300:L300"/>
    <mergeCell ref="M300:N300"/>
    <mergeCell ref="O300:P300"/>
    <mergeCell ref="A297:D297"/>
    <mergeCell ref="G297:H297"/>
    <mergeCell ref="K297:L297"/>
    <mergeCell ref="M297:N297"/>
    <mergeCell ref="O297:P297"/>
    <mergeCell ref="A298:D298"/>
    <mergeCell ref="G298:H298"/>
    <mergeCell ref="K298:L298"/>
    <mergeCell ref="M298:N298"/>
    <mergeCell ref="O298:P298"/>
    <mergeCell ref="A295:D295"/>
    <mergeCell ref="G295:H295"/>
    <mergeCell ref="K295:L295"/>
    <mergeCell ref="M295:N295"/>
    <mergeCell ref="O295:P295"/>
    <mergeCell ref="A296:D296"/>
    <mergeCell ref="G296:H296"/>
    <mergeCell ref="K296:L296"/>
    <mergeCell ref="M296:N296"/>
    <mergeCell ref="O296:P296"/>
    <mergeCell ref="A293:D293"/>
    <mergeCell ref="G293:H293"/>
    <mergeCell ref="K293:L293"/>
    <mergeCell ref="M293:N293"/>
    <mergeCell ref="O293:P293"/>
    <mergeCell ref="A294:D294"/>
    <mergeCell ref="G294:H294"/>
    <mergeCell ref="K294:L294"/>
    <mergeCell ref="M294:N294"/>
    <mergeCell ref="O294:P294"/>
    <mergeCell ref="A291:D291"/>
    <mergeCell ref="G291:H291"/>
    <mergeCell ref="K291:L291"/>
    <mergeCell ref="M291:N291"/>
    <mergeCell ref="O291:P291"/>
    <mergeCell ref="A292:D292"/>
    <mergeCell ref="G292:H292"/>
    <mergeCell ref="K292:L292"/>
    <mergeCell ref="M292:N292"/>
    <mergeCell ref="O292:P292"/>
    <mergeCell ref="A289:D289"/>
    <mergeCell ref="G289:H289"/>
    <mergeCell ref="K289:L289"/>
    <mergeCell ref="M289:N289"/>
    <mergeCell ref="O289:P289"/>
    <mergeCell ref="A290:D290"/>
    <mergeCell ref="G290:H290"/>
    <mergeCell ref="K290:L290"/>
    <mergeCell ref="M290:N290"/>
    <mergeCell ref="O290:P290"/>
    <mergeCell ref="A287:D287"/>
    <mergeCell ref="G287:H287"/>
    <mergeCell ref="K287:L287"/>
    <mergeCell ref="M287:N287"/>
    <mergeCell ref="O287:P287"/>
    <mergeCell ref="A288:D288"/>
    <mergeCell ref="G288:H288"/>
    <mergeCell ref="K288:L288"/>
    <mergeCell ref="M288:N288"/>
    <mergeCell ref="O288:P288"/>
    <mergeCell ref="A285:D285"/>
    <mergeCell ref="G285:H285"/>
    <mergeCell ref="K285:L285"/>
    <mergeCell ref="M285:N285"/>
    <mergeCell ref="O285:P285"/>
    <mergeCell ref="A286:D286"/>
    <mergeCell ref="G286:H286"/>
    <mergeCell ref="K286:L286"/>
    <mergeCell ref="M286:N286"/>
    <mergeCell ref="O286:P286"/>
    <mergeCell ref="A283:D283"/>
    <mergeCell ref="G283:H283"/>
    <mergeCell ref="K283:L283"/>
    <mergeCell ref="M283:N283"/>
    <mergeCell ref="O283:P283"/>
    <mergeCell ref="A284:D284"/>
    <mergeCell ref="G284:H284"/>
    <mergeCell ref="K284:L284"/>
    <mergeCell ref="M284:N284"/>
    <mergeCell ref="O284:P284"/>
    <mergeCell ref="A281:D281"/>
    <mergeCell ref="G281:H281"/>
    <mergeCell ref="K281:L281"/>
    <mergeCell ref="M281:N281"/>
    <mergeCell ref="O281:P281"/>
    <mergeCell ref="A282:D282"/>
    <mergeCell ref="G282:H282"/>
    <mergeCell ref="K282:L282"/>
    <mergeCell ref="M282:N282"/>
    <mergeCell ref="O282:P282"/>
    <mergeCell ref="A279:D279"/>
    <mergeCell ref="G279:H279"/>
    <mergeCell ref="K279:L279"/>
    <mergeCell ref="M279:N279"/>
    <mergeCell ref="O279:P279"/>
    <mergeCell ref="A280:D280"/>
    <mergeCell ref="G280:H280"/>
    <mergeCell ref="K280:L280"/>
    <mergeCell ref="M280:N280"/>
    <mergeCell ref="O280:P280"/>
    <mergeCell ref="A277:D277"/>
    <mergeCell ref="G277:H277"/>
    <mergeCell ref="K277:L277"/>
    <mergeCell ref="M277:N277"/>
    <mergeCell ref="O277:P277"/>
    <mergeCell ref="A278:D278"/>
    <mergeCell ref="G278:H278"/>
    <mergeCell ref="K278:L278"/>
    <mergeCell ref="M278:N278"/>
    <mergeCell ref="O278:P278"/>
    <mergeCell ref="A275:D275"/>
    <mergeCell ref="G275:H275"/>
    <mergeCell ref="K275:L275"/>
    <mergeCell ref="M275:N275"/>
    <mergeCell ref="O275:P275"/>
    <mergeCell ref="A276:D276"/>
    <mergeCell ref="G276:H276"/>
    <mergeCell ref="K276:L276"/>
    <mergeCell ref="M276:N276"/>
    <mergeCell ref="O276:P276"/>
    <mergeCell ref="A273:D273"/>
    <mergeCell ref="G273:H273"/>
    <mergeCell ref="K273:L273"/>
    <mergeCell ref="M273:N273"/>
    <mergeCell ref="O273:P273"/>
    <mergeCell ref="A274:D274"/>
    <mergeCell ref="G274:H274"/>
    <mergeCell ref="K274:L274"/>
    <mergeCell ref="M274:N274"/>
    <mergeCell ref="O274:P274"/>
    <mergeCell ref="A271:D271"/>
    <mergeCell ref="G271:H271"/>
    <mergeCell ref="K271:L271"/>
    <mergeCell ref="M271:N271"/>
    <mergeCell ref="O271:P271"/>
    <mergeCell ref="A272:D272"/>
    <mergeCell ref="G272:H272"/>
    <mergeCell ref="K272:L272"/>
    <mergeCell ref="M272:N272"/>
    <mergeCell ref="O272:P272"/>
    <mergeCell ref="A269:D269"/>
    <mergeCell ref="G269:H269"/>
    <mergeCell ref="K269:L269"/>
    <mergeCell ref="M269:N269"/>
    <mergeCell ref="O269:P269"/>
    <mergeCell ref="A270:D270"/>
    <mergeCell ref="G270:H270"/>
    <mergeCell ref="K270:L270"/>
    <mergeCell ref="M270:N270"/>
    <mergeCell ref="O270:P270"/>
    <mergeCell ref="A267:D267"/>
    <mergeCell ref="G267:H267"/>
    <mergeCell ref="K267:L267"/>
    <mergeCell ref="M267:N267"/>
    <mergeCell ref="O267:P267"/>
    <mergeCell ref="A268:D268"/>
    <mergeCell ref="G268:H268"/>
    <mergeCell ref="K268:L268"/>
    <mergeCell ref="M268:N268"/>
    <mergeCell ref="O268:P268"/>
    <mergeCell ref="A265:D265"/>
    <mergeCell ref="G265:H265"/>
    <mergeCell ref="K265:L265"/>
    <mergeCell ref="M265:N265"/>
    <mergeCell ref="O265:P265"/>
    <mergeCell ref="A266:D266"/>
    <mergeCell ref="G266:H266"/>
    <mergeCell ref="K266:L266"/>
    <mergeCell ref="M266:N266"/>
    <mergeCell ref="O266:P266"/>
    <mergeCell ref="A263:D263"/>
    <mergeCell ref="G263:H263"/>
    <mergeCell ref="K263:L263"/>
    <mergeCell ref="M263:N263"/>
    <mergeCell ref="O263:P263"/>
    <mergeCell ref="A264:D264"/>
    <mergeCell ref="G264:H264"/>
    <mergeCell ref="K264:L264"/>
    <mergeCell ref="M264:N264"/>
    <mergeCell ref="O264:P264"/>
    <mergeCell ref="A261:D261"/>
    <mergeCell ref="G261:H261"/>
    <mergeCell ref="K261:L261"/>
    <mergeCell ref="M261:N261"/>
    <mergeCell ref="O261:P261"/>
    <mergeCell ref="A262:D262"/>
    <mergeCell ref="G262:H262"/>
    <mergeCell ref="K262:L262"/>
    <mergeCell ref="M262:N262"/>
    <mergeCell ref="O262:P262"/>
    <mergeCell ref="A259:D259"/>
    <mergeCell ref="G259:H259"/>
    <mergeCell ref="K259:L259"/>
    <mergeCell ref="M259:N259"/>
    <mergeCell ref="O259:P259"/>
    <mergeCell ref="A260:D260"/>
    <mergeCell ref="G260:H260"/>
    <mergeCell ref="K260:L260"/>
    <mergeCell ref="M260:N260"/>
    <mergeCell ref="O260:P260"/>
    <mergeCell ref="A257:D257"/>
    <mergeCell ref="G257:H257"/>
    <mergeCell ref="K257:L257"/>
    <mergeCell ref="M257:N257"/>
    <mergeCell ref="O257:P257"/>
    <mergeCell ref="A258:D258"/>
    <mergeCell ref="G258:H258"/>
    <mergeCell ref="K258:L258"/>
    <mergeCell ref="M258:N258"/>
    <mergeCell ref="O258:P258"/>
    <mergeCell ref="A255:D255"/>
    <mergeCell ref="G255:H255"/>
    <mergeCell ref="K255:L255"/>
    <mergeCell ref="M255:N255"/>
    <mergeCell ref="O255:P255"/>
    <mergeCell ref="A256:D256"/>
    <mergeCell ref="G256:H256"/>
    <mergeCell ref="K256:L256"/>
    <mergeCell ref="M256:N256"/>
    <mergeCell ref="O256:P256"/>
    <mergeCell ref="A253:D253"/>
    <mergeCell ref="G253:H253"/>
    <mergeCell ref="K253:L253"/>
    <mergeCell ref="M253:N253"/>
    <mergeCell ref="O253:P253"/>
    <mergeCell ref="A254:D254"/>
    <mergeCell ref="G254:H254"/>
    <mergeCell ref="K254:L254"/>
    <mergeCell ref="M254:N254"/>
    <mergeCell ref="O254:P254"/>
    <mergeCell ref="A251:D251"/>
    <mergeCell ref="G251:H251"/>
    <mergeCell ref="K251:L251"/>
    <mergeCell ref="M251:N251"/>
    <mergeCell ref="O251:P251"/>
    <mergeCell ref="A252:D252"/>
    <mergeCell ref="G252:H252"/>
    <mergeCell ref="K252:L252"/>
    <mergeCell ref="M252:N252"/>
    <mergeCell ref="O252:P252"/>
    <mergeCell ref="A249:D249"/>
    <mergeCell ref="G249:H249"/>
    <mergeCell ref="K249:L249"/>
    <mergeCell ref="M249:N249"/>
    <mergeCell ref="O249:P249"/>
    <mergeCell ref="A250:D250"/>
    <mergeCell ref="G250:H250"/>
    <mergeCell ref="K250:L250"/>
    <mergeCell ref="M250:N250"/>
    <mergeCell ref="O250:P250"/>
    <mergeCell ref="A247:D247"/>
    <mergeCell ref="G247:H247"/>
    <mergeCell ref="K247:L247"/>
    <mergeCell ref="M247:N247"/>
    <mergeCell ref="O247:P247"/>
    <mergeCell ref="A248:D248"/>
    <mergeCell ref="G248:H248"/>
    <mergeCell ref="K248:L248"/>
    <mergeCell ref="M248:N248"/>
    <mergeCell ref="O248:P248"/>
    <mergeCell ref="A245:D245"/>
    <mergeCell ref="G245:H245"/>
    <mergeCell ref="K245:L245"/>
    <mergeCell ref="M245:N245"/>
    <mergeCell ref="O245:P245"/>
    <mergeCell ref="A246:D246"/>
    <mergeCell ref="G246:H246"/>
    <mergeCell ref="K246:L246"/>
    <mergeCell ref="M246:N246"/>
    <mergeCell ref="O246:P246"/>
    <mergeCell ref="A243:D243"/>
    <mergeCell ref="G243:H243"/>
    <mergeCell ref="K243:L243"/>
    <mergeCell ref="M243:N243"/>
    <mergeCell ref="O243:P243"/>
    <mergeCell ref="A244:D244"/>
    <mergeCell ref="G244:H244"/>
    <mergeCell ref="K244:L244"/>
    <mergeCell ref="M244:N244"/>
    <mergeCell ref="O244:P244"/>
    <mergeCell ref="A241:D241"/>
    <mergeCell ref="G241:H241"/>
    <mergeCell ref="K241:L241"/>
    <mergeCell ref="M241:N241"/>
    <mergeCell ref="O241:P241"/>
    <mergeCell ref="A242:D242"/>
    <mergeCell ref="G242:H242"/>
    <mergeCell ref="K242:L242"/>
    <mergeCell ref="M242:N242"/>
    <mergeCell ref="O242:P242"/>
    <mergeCell ref="A239:D239"/>
    <mergeCell ref="G239:H239"/>
    <mergeCell ref="K239:L239"/>
    <mergeCell ref="M239:N239"/>
    <mergeCell ref="O239:P239"/>
    <mergeCell ref="A240:D240"/>
    <mergeCell ref="G240:H240"/>
    <mergeCell ref="K240:L240"/>
    <mergeCell ref="M240:N240"/>
    <mergeCell ref="O240:P240"/>
    <mergeCell ref="A237:D237"/>
    <mergeCell ref="G237:H237"/>
    <mergeCell ref="K237:L237"/>
    <mergeCell ref="M237:N237"/>
    <mergeCell ref="O237:P237"/>
    <mergeCell ref="A238:D238"/>
    <mergeCell ref="G238:H238"/>
    <mergeCell ref="K238:L238"/>
    <mergeCell ref="M238:N238"/>
    <mergeCell ref="O238:P238"/>
    <mergeCell ref="A235:D235"/>
    <mergeCell ref="G235:H235"/>
    <mergeCell ref="K235:L235"/>
    <mergeCell ref="M235:N235"/>
    <mergeCell ref="O235:P235"/>
    <mergeCell ref="A236:D236"/>
    <mergeCell ref="G236:H236"/>
    <mergeCell ref="K236:L236"/>
    <mergeCell ref="M236:N236"/>
    <mergeCell ref="O236:P236"/>
    <mergeCell ref="A233:D233"/>
    <mergeCell ref="G233:H233"/>
    <mergeCell ref="K233:L233"/>
    <mergeCell ref="M233:N233"/>
    <mergeCell ref="O233:P233"/>
    <mergeCell ref="A234:D234"/>
    <mergeCell ref="G234:H234"/>
    <mergeCell ref="K234:L234"/>
    <mergeCell ref="M234:N234"/>
    <mergeCell ref="O234:P234"/>
    <mergeCell ref="A231:D231"/>
    <mergeCell ref="G231:H231"/>
    <mergeCell ref="K231:L231"/>
    <mergeCell ref="M231:N231"/>
    <mergeCell ref="O231:P231"/>
    <mergeCell ref="A232:D232"/>
    <mergeCell ref="G232:H232"/>
    <mergeCell ref="K232:L232"/>
    <mergeCell ref="M232:N232"/>
    <mergeCell ref="O232:P232"/>
    <mergeCell ref="A229:D229"/>
    <mergeCell ref="G229:H229"/>
    <mergeCell ref="K229:L229"/>
    <mergeCell ref="M229:N229"/>
    <mergeCell ref="O229:P229"/>
    <mergeCell ref="A230:D230"/>
    <mergeCell ref="G230:H230"/>
    <mergeCell ref="K230:L230"/>
    <mergeCell ref="M230:N230"/>
    <mergeCell ref="O230:P230"/>
    <mergeCell ref="A227:D227"/>
    <mergeCell ref="G227:H227"/>
    <mergeCell ref="K227:L227"/>
    <mergeCell ref="M227:N227"/>
    <mergeCell ref="O227:P227"/>
    <mergeCell ref="A228:D228"/>
    <mergeCell ref="G228:H228"/>
    <mergeCell ref="K228:L228"/>
    <mergeCell ref="M228:N228"/>
    <mergeCell ref="O228:P228"/>
    <mergeCell ref="A225:D225"/>
    <mergeCell ref="G225:H225"/>
    <mergeCell ref="K225:L225"/>
    <mergeCell ref="M225:N225"/>
    <mergeCell ref="O225:P225"/>
    <mergeCell ref="A226:D226"/>
    <mergeCell ref="G226:H226"/>
    <mergeCell ref="K226:L226"/>
    <mergeCell ref="M226:N226"/>
    <mergeCell ref="O226:P226"/>
    <mergeCell ref="A223:D223"/>
    <mergeCell ref="G223:H223"/>
    <mergeCell ref="K223:L223"/>
    <mergeCell ref="M223:N223"/>
    <mergeCell ref="O223:P223"/>
    <mergeCell ref="A224:D224"/>
    <mergeCell ref="G224:H224"/>
    <mergeCell ref="K224:L224"/>
    <mergeCell ref="M224:N224"/>
    <mergeCell ref="O224:P224"/>
    <mergeCell ref="A221:D221"/>
    <mergeCell ref="G221:H221"/>
    <mergeCell ref="K221:L221"/>
    <mergeCell ref="M221:N221"/>
    <mergeCell ref="O221:P221"/>
    <mergeCell ref="A222:D222"/>
    <mergeCell ref="G222:H222"/>
    <mergeCell ref="K222:L222"/>
    <mergeCell ref="M222:N222"/>
    <mergeCell ref="O222:P222"/>
    <mergeCell ref="A219:D219"/>
    <mergeCell ref="G219:H219"/>
    <mergeCell ref="K219:L219"/>
    <mergeCell ref="M219:N219"/>
    <mergeCell ref="O219:P219"/>
    <mergeCell ref="A220:D220"/>
    <mergeCell ref="G220:H220"/>
    <mergeCell ref="K220:L220"/>
    <mergeCell ref="M220:N220"/>
    <mergeCell ref="O220:P220"/>
    <mergeCell ref="A217:D217"/>
    <mergeCell ref="G217:H217"/>
    <mergeCell ref="K217:L217"/>
    <mergeCell ref="M217:N217"/>
    <mergeCell ref="O217:P217"/>
    <mergeCell ref="K218:L218"/>
    <mergeCell ref="M218:N218"/>
    <mergeCell ref="O218:P218"/>
    <mergeCell ref="A215:D215"/>
    <mergeCell ref="G215:H215"/>
    <mergeCell ref="K215:L215"/>
    <mergeCell ref="M215:N215"/>
    <mergeCell ref="O215:P215"/>
    <mergeCell ref="A216:D216"/>
    <mergeCell ref="G216:H216"/>
    <mergeCell ref="K216:L216"/>
    <mergeCell ref="M216:N216"/>
    <mergeCell ref="O216:P216"/>
    <mergeCell ref="A213:D213"/>
    <mergeCell ref="G213:H213"/>
    <mergeCell ref="K213:L213"/>
    <mergeCell ref="M213:N213"/>
    <mergeCell ref="O213:P213"/>
    <mergeCell ref="A214:D214"/>
    <mergeCell ref="G214:H214"/>
    <mergeCell ref="K214:L214"/>
    <mergeCell ref="M214:N214"/>
    <mergeCell ref="O214:P214"/>
    <mergeCell ref="A211:D211"/>
    <mergeCell ref="G211:H211"/>
    <mergeCell ref="K211:L211"/>
    <mergeCell ref="M211:N211"/>
    <mergeCell ref="O211:P211"/>
    <mergeCell ref="A212:D212"/>
    <mergeCell ref="G212:H212"/>
    <mergeCell ref="K212:L212"/>
    <mergeCell ref="M212:N212"/>
    <mergeCell ref="O212:P212"/>
    <mergeCell ref="A209:D209"/>
    <mergeCell ref="G209:H209"/>
    <mergeCell ref="K209:L209"/>
    <mergeCell ref="M209:N209"/>
    <mergeCell ref="O209:P209"/>
    <mergeCell ref="A210:D210"/>
    <mergeCell ref="G210:H210"/>
    <mergeCell ref="K210:L210"/>
    <mergeCell ref="M210:N210"/>
    <mergeCell ref="O210:P210"/>
    <mergeCell ref="A207:D207"/>
    <mergeCell ref="G207:H207"/>
    <mergeCell ref="K207:L207"/>
    <mergeCell ref="M207:N207"/>
    <mergeCell ref="O207:P207"/>
    <mergeCell ref="A208:D208"/>
    <mergeCell ref="G208:H208"/>
    <mergeCell ref="K208:L208"/>
    <mergeCell ref="M208:N208"/>
    <mergeCell ref="O208:P208"/>
    <mergeCell ref="A205:D205"/>
    <mergeCell ref="G205:H205"/>
    <mergeCell ref="K205:L205"/>
    <mergeCell ref="M205:N205"/>
    <mergeCell ref="O205:P205"/>
    <mergeCell ref="A206:D206"/>
    <mergeCell ref="G206:H206"/>
    <mergeCell ref="K206:L206"/>
    <mergeCell ref="M206:N206"/>
    <mergeCell ref="O206:P206"/>
    <mergeCell ref="A203:D203"/>
    <mergeCell ref="G203:H203"/>
    <mergeCell ref="K203:L203"/>
    <mergeCell ref="M203:N203"/>
    <mergeCell ref="O203:P203"/>
    <mergeCell ref="A204:D204"/>
    <mergeCell ref="G204:H204"/>
    <mergeCell ref="K204:L204"/>
    <mergeCell ref="M204:N204"/>
    <mergeCell ref="O204:P204"/>
    <mergeCell ref="A201:D201"/>
    <mergeCell ref="G201:H201"/>
    <mergeCell ref="K201:L201"/>
    <mergeCell ref="M201:N201"/>
    <mergeCell ref="O201:P201"/>
    <mergeCell ref="A202:D202"/>
    <mergeCell ref="G202:H202"/>
    <mergeCell ref="K202:L202"/>
    <mergeCell ref="M202:N202"/>
    <mergeCell ref="O202:P202"/>
    <mergeCell ref="A199:D199"/>
    <mergeCell ref="G199:H199"/>
    <mergeCell ref="K199:L199"/>
    <mergeCell ref="M199:N199"/>
    <mergeCell ref="O199:P199"/>
    <mergeCell ref="A200:D200"/>
    <mergeCell ref="G200:H200"/>
    <mergeCell ref="K200:L200"/>
    <mergeCell ref="M200:N200"/>
    <mergeCell ref="O200:P200"/>
    <mergeCell ref="A197:D197"/>
    <mergeCell ref="G197:H197"/>
    <mergeCell ref="K197:L197"/>
    <mergeCell ref="M197:N197"/>
    <mergeCell ref="O197:P197"/>
    <mergeCell ref="A198:D198"/>
    <mergeCell ref="G198:H198"/>
    <mergeCell ref="K198:L198"/>
    <mergeCell ref="M198:N198"/>
    <mergeCell ref="O198:P198"/>
    <mergeCell ref="A195:D195"/>
    <mergeCell ref="G195:H195"/>
    <mergeCell ref="K195:L195"/>
    <mergeCell ref="M195:N195"/>
    <mergeCell ref="O195:P195"/>
    <mergeCell ref="A196:D196"/>
    <mergeCell ref="G196:H196"/>
    <mergeCell ref="K196:L196"/>
    <mergeCell ref="M196:N196"/>
    <mergeCell ref="O196:P196"/>
    <mergeCell ref="A193:D193"/>
    <mergeCell ref="G193:H193"/>
    <mergeCell ref="K193:L193"/>
    <mergeCell ref="M193:N193"/>
    <mergeCell ref="O193:P193"/>
    <mergeCell ref="A194:D194"/>
    <mergeCell ref="G194:H194"/>
    <mergeCell ref="K194:L194"/>
    <mergeCell ref="M194:N194"/>
    <mergeCell ref="O194:P194"/>
    <mergeCell ref="A191:D191"/>
    <mergeCell ref="G191:H191"/>
    <mergeCell ref="K191:L191"/>
    <mergeCell ref="M191:N191"/>
    <mergeCell ref="O191:P191"/>
    <mergeCell ref="A192:D192"/>
    <mergeCell ref="G192:H192"/>
    <mergeCell ref="K192:L192"/>
    <mergeCell ref="M192:N192"/>
    <mergeCell ref="O192:P192"/>
    <mergeCell ref="A189:D189"/>
    <mergeCell ref="G189:H189"/>
    <mergeCell ref="K189:L189"/>
    <mergeCell ref="M189:N189"/>
    <mergeCell ref="O189:P189"/>
    <mergeCell ref="A190:D190"/>
    <mergeCell ref="G190:H190"/>
    <mergeCell ref="K190:L190"/>
    <mergeCell ref="M190:N190"/>
    <mergeCell ref="O190:P190"/>
    <mergeCell ref="A187:D187"/>
    <mergeCell ref="G187:H187"/>
    <mergeCell ref="K187:L187"/>
    <mergeCell ref="M187:N187"/>
    <mergeCell ref="O187:P187"/>
    <mergeCell ref="A188:D188"/>
    <mergeCell ref="G188:H188"/>
    <mergeCell ref="K188:L188"/>
    <mergeCell ref="M188:N188"/>
    <mergeCell ref="O188:P188"/>
    <mergeCell ref="A185:D185"/>
    <mergeCell ref="G185:H185"/>
    <mergeCell ref="K185:L185"/>
    <mergeCell ref="M185:N185"/>
    <mergeCell ref="O185:P185"/>
    <mergeCell ref="A186:D186"/>
    <mergeCell ref="G186:H186"/>
    <mergeCell ref="K186:L186"/>
    <mergeCell ref="M186:N186"/>
    <mergeCell ref="O186:P186"/>
    <mergeCell ref="A183:D183"/>
    <mergeCell ref="G183:H183"/>
    <mergeCell ref="K183:L183"/>
    <mergeCell ref="M183:N183"/>
    <mergeCell ref="O183:P183"/>
    <mergeCell ref="A184:D184"/>
    <mergeCell ref="G184:H184"/>
    <mergeCell ref="K184:L184"/>
    <mergeCell ref="M184:N184"/>
    <mergeCell ref="O184:P184"/>
    <mergeCell ref="A181:D181"/>
    <mergeCell ref="G181:H181"/>
    <mergeCell ref="K181:L181"/>
    <mergeCell ref="M181:N181"/>
    <mergeCell ref="O181:P181"/>
    <mergeCell ref="A182:D182"/>
    <mergeCell ref="G182:H182"/>
    <mergeCell ref="K182:L182"/>
    <mergeCell ref="M182:N182"/>
    <mergeCell ref="O182:P182"/>
    <mergeCell ref="A179:D179"/>
    <mergeCell ref="G179:H179"/>
    <mergeCell ref="K179:L179"/>
    <mergeCell ref="M179:N179"/>
    <mergeCell ref="O179:P179"/>
    <mergeCell ref="A180:D180"/>
    <mergeCell ref="G180:H180"/>
    <mergeCell ref="K180:L180"/>
    <mergeCell ref="M180:N180"/>
    <mergeCell ref="O180:P180"/>
    <mergeCell ref="A177:D177"/>
    <mergeCell ref="G177:H177"/>
    <mergeCell ref="K177:L177"/>
    <mergeCell ref="M177:N177"/>
    <mergeCell ref="O177:P177"/>
    <mergeCell ref="A178:D178"/>
    <mergeCell ref="G178:H178"/>
    <mergeCell ref="K178:L178"/>
    <mergeCell ref="M178:N178"/>
    <mergeCell ref="O178:P178"/>
    <mergeCell ref="A175:D175"/>
    <mergeCell ref="G175:H175"/>
    <mergeCell ref="K175:L175"/>
    <mergeCell ref="M175:N175"/>
    <mergeCell ref="O175:P175"/>
    <mergeCell ref="A176:D176"/>
    <mergeCell ref="G176:H176"/>
    <mergeCell ref="K176:L176"/>
    <mergeCell ref="M176:N176"/>
    <mergeCell ref="O176:P176"/>
    <mergeCell ref="A173:D173"/>
    <mergeCell ref="G173:H173"/>
    <mergeCell ref="K173:L173"/>
    <mergeCell ref="M173:N173"/>
    <mergeCell ref="O173:P173"/>
    <mergeCell ref="A174:D174"/>
    <mergeCell ref="G174:H174"/>
    <mergeCell ref="K174:L174"/>
    <mergeCell ref="M174:N174"/>
    <mergeCell ref="O174:P174"/>
    <mergeCell ref="A171:D171"/>
    <mergeCell ref="G171:H171"/>
    <mergeCell ref="K171:L171"/>
    <mergeCell ref="M171:N171"/>
    <mergeCell ref="O171:P171"/>
    <mergeCell ref="A172:D172"/>
    <mergeCell ref="G172:H172"/>
    <mergeCell ref="K172:L172"/>
    <mergeCell ref="M172:N172"/>
    <mergeCell ref="O172:P172"/>
    <mergeCell ref="A169:D169"/>
    <mergeCell ref="G169:H169"/>
    <mergeCell ref="K169:L169"/>
    <mergeCell ref="M169:N169"/>
    <mergeCell ref="O169:P169"/>
    <mergeCell ref="A170:D170"/>
    <mergeCell ref="G170:H170"/>
    <mergeCell ref="K170:L170"/>
    <mergeCell ref="M170:N170"/>
    <mergeCell ref="O170:P170"/>
    <mergeCell ref="A167:D167"/>
    <mergeCell ref="G167:H167"/>
    <mergeCell ref="K167:L167"/>
    <mergeCell ref="M167:N167"/>
    <mergeCell ref="O167:P167"/>
    <mergeCell ref="A168:D168"/>
    <mergeCell ref="G168:H168"/>
    <mergeCell ref="K168:L168"/>
    <mergeCell ref="M168:N168"/>
    <mergeCell ref="O168:P168"/>
    <mergeCell ref="A165:D165"/>
    <mergeCell ref="G165:H165"/>
    <mergeCell ref="K165:L165"/>
    <mergeCell ref="M165:N165"/>
    <mergeCell ref="O165:P165"/>
    <mergeCell ref="A166:D166"/>
    <mergeCell ref="G166:H166"/>
    <mergeCell ref="K166:L166"/>
    <mergeCell ref="M166:N166"/>
    <mergeCell ref="O166:P166"/>
    <mergeCell ref="A163:D163"/>
    <mergeCell ref="G163:H163"/>
    <mergeCell ref="K163:L163"/>
    <mergeCell ref="M163:N163"/>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59:D159"/>
    <mergeCell ref="G159:H159"/>
    <mergeCell ref="K159:L159"/>
    <mergeCell ref="M159:N159"/>
    <mergeCell ref="O159:P159"/>
    <mergeCell ref="A160:D160"/>
    <mergeCell ref="G160:H160"/>
    <mergeCell ref="K160:L160"/>
    <mergeCell ref="M160:N160"/>
    <mergeCell ref="O160:P160"/>
    <mergeCell ref="A157:D157"/>
    <mergeCell ref="G157:H157"/>
    <mergeCell ref="K157:L157"/>
    <mergeCell ref="M157:N157"/>
    <mergeCell ref="O157:P157"/>
    <mergeCell ref="A158:D158"/>
    <mergeCell ref="G158:H158"/>
    <mergeCell ref="K158:L158"/>
    <mergeCell ref="M158:N158"/>
    <mergeCell ref="O158:P158"/>
    <mergeCell ref="A155:D155"/>
    <mergeCell ref="G155:H155"/>
    <mergeCell ref="K155:L155"/>
    <mergeCell ref="M155:N155"/>
    <mergeCell ref="O155:P155"/>
    <mergeCell ref="A156:D156"/>
    <mergeCell ref="G156:H156"/>
    <mergeCell ref="K156:L156"/>
    <mergeCell ref="M156:N156"/>
    <mergeCell ref="O156:P156"/>
    <mergeCell ref="A153:D153"/>
    <mergeCell ref="G153:H153"/>
    <mergeCell ref="K153:L153"/>
    <mergeCell ref="M153:N153"/>
    <mergeCell ref="O153:P153"/>
    <mergeCell ref="A154:D154"/>
    <mergeCell ref="G154:H154"/>
    <mergeCell ref="K154:L154"/>
    <mergeCell ref="M154:N154"/>
    <mergeCell ref="O154:P154"/>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47:D147"/>
    <mergeCell ref="G147:H147"/>
    <mergeCell ref="K147:L147"/>
    <mergeCell ref="M147:N147"/>
    <mergeCell ref="O147:P147"/>
    <mergeCell ref="A148:D148"/>
    <mergeCell ref="G148:H148"/>
    <mergeCell ref="K148:L148"/>
    <mergeCell ref="M148:N148"/>
    <mergeCell ref="O148:P148"/>
    <mergeCell ref="A145:D145"/>
    <mergeCell ref="G145:H145"/>
    <mergeCell ref="K145:L145"/>
    <mergeCell ref="M145:N145"/>
    <mergeCell ref="O145:P145"/>
    <mergeCell ref="A146:D146"/>
    <mergeCell ref="G146:H146"/>
    <mergeCell ref="K146:L146"/>
    <mergeCell ref="M146:N146"/>
    <mergeCell ref="O146:P146"/>
    <mergeCell ref="A143:D143"/>
    <mergeCell ref="G143:H143"/>
    <mergeCell ref="K143:L143"/>
    <mergeCell ref="M143:N143"/>
    <mergeCell ref="O143:P143"/>
    <mergeCell ref="A144:D144"/>
    <mergeCell ref="G144:H144"/>
    <mergeCell ref="K144:L144"/>
    <mergeCell ref="M144:N144"/>
    <mergeCell ref="O144:P144"/>
    <mergeCell ref="A141:D141"/>
    <mergeCell ref="G141:H141"/>
    <mergeCell ref="K141:L141"/>
    <mergeCell ref="M141:N141"/>
    <mergeCell ref="O141:P141"/>
    <mergeCell ref="A142:D142"/>
    <mergeCell ref="G142:H142"/>
    <mergeCell ref="K142:L142"/>
    <mergeCell ref="M142:N142"/>
    <mergeCell ref="O142:P142"/>
    <mergeCell ref="A139:D139"/>
    <mergeCell ref="G139:H139"/>
    <mergeCell ref="K139:L139"/>
    <mergeCell ref="M139:N139"/>
    <mergeCell ref="O139:P139"/>
    <mergeCell ref="A140:D140"/>
    <mergeCell ref="G140:H140"/>
    <mergeCell ref="K140:L140"/>
    <mergeCell ref="M140:N140"/>
    <mergeCell ref="O140:P140"/>
    <mergeCell ref="A137:D137"/>
    <mergeCell ref="G137:H137"/>
    <mergeCell ref="K137:L137"/>
    <mergeCell ref="M137:N137"/>
    <mergeCell ref="O137:P137"/>
    <mergeCell ref="A138:D138"/>
    <mergeCell ref="G138:H138"/>
    <mergeCell ref="K138:L138"/>
    <mergeCell ref="M138:N138"/>
    <mergeCell ref="O138:P138"/>
    <mergeCell ref="A135:D135"/>
    <mergeCell ref="G135:H135"/>
    <mergeCell ref="K135:L135"/>
    <mergeCell ref="M135:N135"/>
    <mergeCell ref="O135:P135"/>
    <mergeCell ref="A136:D136"/>
    <mergeCell ref="G136:H136"/>
    <mergeCell ref="K136:L136"/>
    <mergeCell ref="M136:N136"/>
    <mergeCell ref="O136:P136"/>
    <mergeCell ref="A133:D133"/>
    <mergeCell ref="G133:H133"/>
    <mergeCell ref="K133:L133"/>
    <mergeCell ref="M133:N133"/>
    <mergeCell ref="O133:P133"/>
    <mergeCell ref="A134:D134"/>
    <mergeCell ref="G134:H134"/>
    <mergeCell ref="K134:L134"/>
    <mergeCell ref="M134:N134"/>
    <mergeCell ref="O134:P134"/>
    <mergeCell ref="A131:D131"/>
    <mergeCell ref="G131:H131"/>
    <mergeCell ref="K131:L131"/>
    <mergeCell ref="M131:N131"/>
    <mergeCell ref="O131:P131"/>
    <mergeCell ref="A132:D132"/>
    <mergeCell ref="G132:H132"/>
    <mergeCell ref="K132:L132"/>
    <mergeCell ref="M132:N132"/>
    <mergeCell ref="O132:P132"/>
    <mergeCell ref="A129:D129"/>
    <mergeCell ref="G129:H129"/>
    <mergeCell ref="K129:L129"/>
    <mergeCell ref="M129:N129"/>
    <mergeCell ref="O129:P129"/>
    <mergeCell ref="A130:D130"/>
    <mergeCell ref="G130:H130"/>
    <mergeCell ref="K130:L130"/>
    <mergeCell ref="M130:N130"/>
    <mergeCell ref="O130:P130"/>
    <mergeCell ref="A127:D127"/>
    <mergeCell ref="G127:H127"/>
    <mergeCell ref="K127:L127"/>
    <mergeCell ref="M127:N127"/>
    <mergeCell ref="O127:P127"/>
    <mergeCell ref="A128:D128"/>
    <mergeCell ref="G128:H128"/>
    <mergeCell ref="K128:L128"/>
    <mergeCell ref="M128:N128"/>
    <mergeCell ref="O128:P128"/>
    <mergeCell ref="A125:D125"/>
    <mergeCell ref="G125:H125"/>
    <mergeCell ref="K125:L125"/>
    <mergeCell ref="M125:N125"/>
    <mergeCell ref="O125:P125"/>
    <mergeCell ref="A126:D126"/>
    <mergeCell ref="G126:H126"/>
    <mergeCell ref="K126:L126"/>
    <mergeCell ref="M126:N126"/>
    <mergeCell ref="O126:P126"/>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87:D87"/>
    <mergeCell ref="G87:H87"/>
    <mergeCell ref="K87:L87"/>
    <mergeCell ref="M87:N87"/>
    <mergeCell ref="O87:P87"/>
    <mergeCell ref="A88:D88"/>
    <mergeCell ref="G88:H88"/>
    <mergeCell ref="K88:L88"/>
    <mergeCell ref="M88:N88"/>
    <mergeCell ref="O88:P88"/>
    <mergeCell ref="A85:D85"/>
    <mergeCell ref="G85:H85"/>
    <mergeCell ref="K85:L85"/>
    <mergeCell ref="M85:N85"/>
    <mergeCell ref="O85:P85"/>
    <mergeCell ref="A86:D86"/>
    <mergeCell ref="G86:H86"/>
    <mergeCell ref="K86:L86"/>
    <mergeCell ref="M86:N86"/>
    <mergeCell ref="O86:P86"/>
    <mergeCell ref="A83:D83"/>
    <mergeCell ref="G83:H83"/>
    <mergeCell ref="K83:L83"/>
    <mergeCell ref="M83:N83"/>
    <mergeCell ref="O83:P83"/>
    <mergeCell ref="A84:D84"/>
    <mergeCell ref="G84:H84"/>
    <mergeCell ref="K84:L84"/>
    <mergeCell ref="M84:N84"/>
    <mergeCell ref="O84:P84"/>
    <mergeCell ref="O81:P81"/>
    <mergeCell ref="A82:D82"/>
    <mergeCell ref="G82:H82"/>
    <mergeCell ref="K82:L82"/>
    <mergeCell ref="M82:N82"/>
    <mergeCell ref="O82:P82"/>
    <mergeCell ref="A79:P79"/>
    <mergeCell ref="A80:D81"/>
    <mergeCell ref="E80:F80"/>
    <mergeCell ref="G80:H80"/>
    <mergeCell ref="K80:L80"/>
    <mergeCell ref="M80:N80"/>
    <mergeCell ref="O80:P80"/>
    <mergeCell ref="G81:H81"/>
    <mergeCell ref="K81:L81"/>
    <mergeCell ref="M81:N81"/>
    <mergeCell ref="A73:A76"/>
    <mergeCell ref="C73:I73"/>
    <mergeCell ref="C74:I74"/>
    <mergeCell ref="C75:I75"/>
    <mergeCell ref="C76:I76"/>
    <mergeCell ref="C77:I77"/>
    <mergeCell ref="A69:P69"/>
    <mergeCell ref="A70:A71"/>
    <mergeCell ref="B70:B71"/>
    <mergeCell ref="C70:I71"/>
    <mergeCell ref="J70:J71"/>
    <mergeCell ref="C72:I72"/>
    <mergeCell ref="A64:P64"/>
    <mergeCell ref="A65:C65"/>
    <mergeCell ref="D65:P65"/>
    <mergeCell ref="A66:C66"/>
    <mergeCell ref="D66:P66"/>
    <mergeCell ref="A67:C67"/>
    <mergeCell ref="D67:P67"/>
    <mergeCell ref="A61:B61"/>
    <mergeCell ref="C61:N61"/>
    <mergeCell ref="O61:P61"/>
    <mergeCell ref="A62:B62"/>
    <mergeCell ref="C62:N62"/>
    <mergeCell ref="O62:P62"/>
    <mergeCell ref="A59:B59"/>
    <mergeCell ref="C59:N59"/>
    <mergeCell ref="O59:P59"/>
    <mergeCell ref="A60:B60"/>
    <mergeCell ref="C60:N60"/>
    <mergeCell ref="O60:P60"/>
    <mergeCell ref="A53:B53"/>
    <mergeCell ref="A54:B54"/>
    <mergeCell ref="A55:B55"/>
    <mergeCell ref="A56:B56"/>
    <mergeCell ref="A57:B57"/>
    <mergeCell ref="A58:P58"/>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42:C42"/>
    <mergeCell ref="E42:F42"/>
    <mergeCell ref="G42:H42"/>
    <mergeCell ref="A43:C43"/>
    <mergeCell ref="E43:F43"/>
    <mergeCell ref="G43:H43"/>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O23:P23"/>
    <mergeCell ref="G24:H24"/>
    <mergeCell ref="K24:L24"/>
    <mergeCell ref="M24:N24"/>
    <mergeCell ref="O24:P24"/>
    <mergeCell ref="A25:B25"/>
    <mergeCell ref="G25:H25"/>
    <mergeCell ref="K25:L25"/>
    <mergeCell ref="M25:N25"/>
    <mergeCell ref="O25:P25"/>
    <mergeCell ref="A21:D21"/>
    <mergeCell ref="G21:H21"/>
    <mergeCell ref="K21:L21"/>
    <mergeCell ref="M21:N21"/>
    <mergeCell ref="O21:P21"/>
    <mergeCell ref="A23:B24"/>
    <mergeCell ref="C23:F23"/>
    <mergeCell ref="G23:H23"/>
    <mergeCell ref="K23:L23"/>
    <mergeCell ref="M23:N23"/>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s>
  <pageMargins left="0.39370078740157483" right="0.16" top="0.41" bottom="0.3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0722-8011</vt:lpstr>
      <vt:lpstr>0769-8008</vt:lpstr>
      <vt:lpstr>0731-8010</vt:lpstr>
      <vt:lpstr>0722-1-8006</vt:lpstr>
      <vt:lpstr>0721-8005</vt:lpstr>
      <vt:lpstr>0724-8009</vt:lpstr>
      <vt:lpstr>0762-8002</vt:lpstr>
      <vt:lpstr>0740-8018</vt:lpstr>
      <vt:lpstr>0769-8019</vt:lpstr>
      <vt:lpstr>0769-8017</vt:lpstr>
      <vt:lpstr>Sheet3</vt:lpstr>
      <vt:lpstr>'0721-8005'!Print_Area</vt:lpstr>
      <vt:lpstr>'0722-1-8006'!Print_Area</vt:lpstr>
      <vt:lpstr>'0722-8011'!Print_Area</vt:lpstr>
      <vt:lpstr>'0724-8009'!Print_Area</vt:lpstr>
      <vt:lpstr>'0731-8010'!Print_Area</vt:lpstr>
      <vt:lpstr>'0740-8018'!Print_Area</vt:lpstr>
      <vt:lpstr>'0762-8002'!Print_Area</vt:lpstr>
      <vt:lpstr>'0769-8008'!Print_Area</vt:lpstr>
      <vt:lpstr>'0769-8017'!Print_Area</vt:lpstr>
      <vt:lpstr>'0769-8019'!Print_Area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 Hristescu</dc:creator>
  <cp:lastModifiedBy>Lilia Gantea</cp:lastModifiedBy>
  <cp:lastPrinted>2016-05-10T06:40:57Z</cp:lastPrinted>
  <dcterms:created xsi:type="dcterms:W3CDTF">2015-10-15T04:57:09Z</dcterms:created>
  <dcterms:modified xsi:type="dcterms:W3CDTF">2016-05-10T06:43:23Z</dcterms:modified>
</cp:coreProperties>
</file>