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25" windowHeight="11505" firstSheet="3" activeTab="3"/>
  </bookViews>
  <sheets>
    <sheet name="raioane" sheetId="1" state="hidden" r:id="rId1"/>
    <sheet name="localitati" sheetId="2" state="hidden" r:id="rId2"/>
    <sheet name="variabile_transfer" sheetId="3" state="hidden" r:id="rId3"/>
    <sheet name="1_Selectare centru admin" sheetId="4" r:id="rId4"/>
    <sheet name="evaluare_amalgamare" sheetId="5" state="hidden" r:id="rId5"/>
    <sheet name="2_Sumar_UAT amalgamată" sheetId="6" r:id="rId6"/>
  </sheets>
  <definedNames>
    <definedName name="_xlnm._FilterDatabase" localSheetId="1" hidden="1">localitati!$A$1:$C$899</definedName>
    <definedName name="Anenii_Noi">localitati!$C$24:$C$49</definedName>
    <definedName name="Basarabeasca">localitati!$C$50:$C$56</definedName>
    <definedName name="Briceni">localitati!$C$57:$C$84</definedName>
    <definedName name="Cahul">localitati!$C$85:$C$121</definedName>
    <definedName name="Călărași">localitati!$C$149:$C$176</definedName>
    <definedName name="Cantemir">localitati!$C$122:$C$148</definedName>
    <definedName name="Căușeni">localitati!$C$177:$C$203</definedName>
    <definedName name="Cimișlia">localitati!$C$204:$C$226</definedName>
    <definedName name="Criuleni">localitati!$C$227:$C$251</definedName>
    <definedName name="Dondușeni">localitati!$C$252:$C$273</definedName>
    <definedName name="Drochia">localitati!$C$274:$C$301</definedName>
    <definedName name="Dubăsari">localitati!$C$302:$C$312</definedName>
    <definedName name="Edineț">localitati!$C$313:$C$344</definedName>
    <definedName name="Fălești">localitati!$C$345:$C$377</definedName>
    <definedName name="Florești">localitati!$C$378:$C$417</definedName>
    <definedName name="Glodeni">localitati!$C$418:$C$436</definedName>
    <definedName name="Hîncești">localitati!$C$437:$C$475</definedName>
    <definedName name="Ialoveni">localitati!$C$476:$C$500</definedName>
    <definedName name="Leova">localitati!$C$501:$C$525</definedName>
    <definedName name="localitatiData">localitati!$C$2:$C$899</definedName>
    <definedName name="municipiul_balti">localitati!$C$2:$C$4</definedName>
    <definedName name="municipiul_Bălți">localitati!$C$2:$C$4</definedName>
    <definedName name="municipiul_Chișinău">localitati!$C$5:$C$23</definedName>
    <definedName name="Nisporeni">localitati!$C$526:$C$548</definedName>
    <definedName name="Ocnița">localitati!$C$549:$C$569</definedName>
    <definedName name="Orhei">localitati!$C$570:$C$607</definedName>
    <definedName name="raionData">localitati!$B$2:$B$899</definedName>
    <definedName name="Rezina">localitati!$C$608:$C$632</definedName>
    <definedName name="Rîșcani">localitati!$C$633:$C$660</definedName>
    <definedName name="Sîngerei">localitati!$C$661:$C$686</definedName>
    <definedName name="Șoldănești">localitati!$C$749:$C$771</definedName>
    <definedName name="Soroca">localitati!$C$687:$C$721</definedName>
    <definedName name="Ștefan_Vodă">localitati!$C$772:$C$794</definedName>
    <definedName name="Strășeni">localitati!$C$722:$C$748</definedName>
    <definedName name="Taraclia">localitati!$C$795:$C$809</definedName>
    <definedName name="Telenești">localitati!$C$810:$C$840</definedName>
    <definedName name="Ungheni">localitati!$C$841:$C$873</definedName>
    <definedName name="UTA_Găgăuzia">localitati!$C$874:$C$899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nHEkcm4CIvaBh7KtjnD1jNQD/h/GbTvtDK9xPFMiaE="/>
    </ext>
  </extLst>
</workbook>
</file>

<file path=xl/calcChain.xml><?xml version="1.0" encoding="utf-8"?>
<calcChain xmlns="http://schemas.openxmlformats.org/spreadsheetml/2006/main">
  <c r="H21" i="4"/>
  <c r="H22"/>
  <c r="H23"/>
  <c r="H24"/>
  <c r="H25"/>
  <c r="H26"/>
  <c r="H27"/>
  <c r="H28"/>
  <c r="H29"/>
  <c r="H30"/>
  <c r="H5"/>
  <c r="H6"/>
  <c r="H7"/>
  <c r="H8"/>
  <c r="H9"/>
  <c r="H10"/>
  <c r="H11"/>
  <c r="H12"/>
  <c r="H13"/>
  <c r="H14"/>
  <c r="H15"/>
  <c r="H16"/>
  <c r="H17"/>
  <c r="H18"/>
  <c r="H19"/>
  <c r="H20"/>
  <c r="K4" l="1"/>
  <c r="K3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O8" l="1"/>
  <c r="B10" a="1"/>
  <c r="B10" s="1"/>
  <c r="A9" i="5" s="1" a="1"/>
  <c r="A9" s="1"/>
  <c r="B9" i="4" a="1"/>
  <c r="B9" s="1"/>
  <c r="B8" a="1"/>
  <c r="B8" s="1"/>
  <c r="A7" i="5" s="1" a="1"/>
  <c r="A7" s="1"/>
  <c r="B7" i="4" a="1"/>
  <c r="B7" s="1"/>
  <c r="A6" i="5" s="1" a="1"/>
  <c r="A6" s="1"/>
  <c r="B6" i="4" a="1"/>
  <c r="B6" s="1"/>
  <c r="E29" i="5"/>
  <c r="C29" s="1"/>
  <c r="E28"/>
  <c r="F28" s="1"/>
  <c r="E27"/>
  <c r="C27" s="1"/>
  <c r="E26"/>
  <c r="C26" s="1"/>
  <c r="E25"/>
  <c r="F25" s="1"/>
  <c r="C25"/>
  <c r="E24"/>
  <c r="B24" s="1"/>
  <c r="E23"/>
  <c r="F23" s="1"/>
  <c r="E22"/>
  <c r="F22" s="1"/>
  <c r="B22"/>
  <c r="E21"/>
  <c r="F21" s="1"/>
  <c r="E20"/>
  <c r="F20" s="1"/>
  <c r="E19"/>
  <c r="B19" s="1"/>
  <c r="E18"/>
  <c r="F18" s="1"/>
  <c r="E17"/>
  <c r="F17" s="1"/>
  <c r="E16"/>
  <c r="F16" s="1"/>
  <c r="E15"/>
  <c r="F15" s="1"/>
  <c r="E14"/>
  <c r="F14" s="1"/>
  <c r="E13"/>
  <c r="B13" s="1"/>
  <c r="E12"/>
  <c r="F12" s="1"/>
  <c r="B12"/>
  <c r="M11"/>
  <c r="C6" i="6" s="1"/>
  <c r="E11" i="5"/>
  <c r="C11" s="1"/>
  <c r="M10"/>
  <c r="E10"/>
  <c r="F10" s="1"/>
  <c r="E9"/>
  <c r="F9" s="1"/>
  <c r="B9"/>
  <c r="E8"/>
  <c r="C8" s="1"/>
  <c r="E7"/>
  <c r="C7" s="1"/>
  <c r="E6"/>
  <c r="B6" s="1"/>
  <c r="E5"/>
  <c r="E4"/>
  <c r="E3"/>
  <c r="E2"/>
  <c r="Q30" i="4"/>
  <c r="O30"/>
  <c r="B30" a="1"/>
  <c r="B30" s="1"/>
  <c r="Q29"/>
  <c r="B29" a="1"/>
  <c r="B29" s="1"/>
  <c r="Q28"/>
  <c r="O28"/>
  <c r="B28" a="1"/>
  <c r="B28" s="1"/>
  <c r="D27" i="5" s="1"/>
  <c r="Q27" i="4"/>
  <c r="O27"/>
  <c r="B27" a="1"/>
  <c r="B27" s="1"/>
  <c r="Q26"/>
  <c r="B26" a="1"/>
  <c r="B26"/>
  <c r="A25" i="5" s="1" a="1"/>
  <c r="A25" s="1"/>
  <c r="Q25" i="4"/>
  <c r="B25" a="1"/>
  <c r="B25" s="1"/>
  <c r="Q24"/>
  <c r="O24"/>
  <c r="B24" a="1"/>
  <c r="B24" s="1"/>
  <c r="A23" i="5" s="1" a="1"/>
  <c r="A23" s="1"/>
  <c r="Q23" i="4"/>
  <c r="O23"/>
  <c r="B23" a="1"/>
  <c r="B23" s="1"/>
  <c r="A22" i="5" s="1" a="1"/>
  <c r="A22" s="1"/>
  <c r="Q22" i="4"/>
  <c r="O22"/>
  <c r="B22" a="1"/>
  <c r="B22" s="1"/>
  <c r="Q21"/>
  <c r="B21" a="1"/>
  <c r="B21" s="1"/>
  <c r="Q20"/>
  <c r="O20"/>
  <c r="B20" a="1"/>
  <c r="B20" s="1"/>
  <c r="A19" i="5" s="1" a="1"/>
  <c r="A19" s="1"/>
  <c r="Q19" i="4"/>
  <c r="O19"/>
  <c r="B19" a="1"/>
  <c r="B19" s="1"/>
  <c r="Q18"/>
  <c r="B18" a="1"/>
  <c r="B18"/>
  <c r="D17" i="5" s="1"/>
  <c r="Q17" i="4"/>
  <c r="O17"/>
  <c r="B17" a="1"/>
  <c r="B17" s="1"/>
  <c r="Q16"/>
  <c r="B16" a="1"/>
  <c r="B16" s="1"/>
  <c r="A15" i="5" s="1" a="1"/>
  <c r="A15" s="1"/>
  <c r="Q15" i="4"/>
  <c r="B15" a="1"/>
  <c r="B15" s="1"/>
  <c r="A14" i="5" s="1" a="1"/>
  <c r="A14" s="1"/>
  <c r="Q14" i="4"/>
  <c r="O14"/>
  <c r="B14" a="1"/>
  <c r="B14" s="1"/>
  <c r="Q13"/>
  <c r="B13" a="1"/>
  <c r="B13" s="1"/>
  <c r="Q12"/>
  <c r="B12" a="1"/>
  <c r="B12" s="1"/>
  <c r="Q11"/>
  <c r="B11" a="1"/>
  <c r="B11" s="1"/>
  <c r="Q10"/>
  <c r="Q9"/>
  <c r="Q8"/>
  <c r="Q7"/>
  <c r="D25" i="3"/>
  <c r="D24"/>
  <c r="D22"/>
  <c r="D15"/>
  <c r="D23"/>
  <c r="D16"/>
  <c r="D14"/>
  <c r="C9" i="5" l="1"/>
  <c r="C21"/>
  <c r="C14"/>
  <c r="C15"/>
  <c r="B16"/>
  <c r="C17"/>
  <c r="B29"/>
  <c r="B10"/>
  <c r="C10"/>
  <c r="B14"/>
  <c r="B20"/>
  <c r="C20"/>
  <c r="A11" a="1"/>
  <c r="A11" s="1"/>
  <c r="D11"/>
  <c r="C16"/>
  <c r="C22"/>
  <c r="B17"/>
  <c r="B23"/>
  <c r="C12"/>
  <c r="B25"/>
  <c r="B21"/>
  <c r="O29" i="4"/>
  <c r="B18" i="5"/>
  <c r="F29"/>
  <c r="D14"/>
  <c r="C18"/>
  <c r="C23"/>
  <c r="F7"/>
  <c r="F11"/>
  <c r="O15" i="4"/>
  <c r="F27" i="5"/>
  <c r="D22"/>
  <c r="O12" i="4"/>
  <c r="O13"/>
  <c r="O21"/>
  <c r="B7" i="5"/>
  <c r="B11"/>
  <c r="B15"/>
  <c r="O16" i="4"/>
  <c r="O7"/>
  <c r="O5"/>
  <c r="O6"/>
  <c r="O3"/>
  <c r="O26"/>
  <c r="O18"/>
  <c r="O10"/>
  <c r="O9"/>
  <c r="O4"/>
  <c r="O25"/>
  <c r="O11"/>
  <c r="D26" i="5"/>
  <c r="A26" a="1"/>
  <c r="A26" s="1"/>
  <c r="D2"/>
  <c r="A13" a="1"/>
  <c r="A13" s="1"/>
  <c r="D13"/>
  <c r="D16"/>
  <c r="A16" a="1"/>
  <c r="A16" s="1"/>
  <c r="A18" a="1"/>
  <c r="A18" s="1"/>
  <c r="D18"/>
  <c r="D5"/>
  <c r="D8"/>
  <c r="A8" a="1"/>
  <c r="A8" s="1"/>
  <c r="D3"/>
  <c r="A10" a="1"/>
  <c r="A10" s="1"/>
  <c r="D10"/>
  <c r="A12" a="1"/>
  <c r="A12" s="1"/>
  <c r="D12"/>
  <c r="D29"/>
  <c r="A29" a="1"/>
  <c r="A29" s="1"/>
  <c r="D28"/>
  <c r="A28" a="1"/>
  <c r="A28" s="1"/>
  <c r="A20" a="1"/>
  <c r="A20" s="1"/>
  <c r="D20"/>
  <c r="D4"/>
  <c r="A21" a="1"/>
  <c r="A21" s="1"/>
  <c r="D21"/>
  <c r="A24" a="1"/>
  <c r="A24" s="1"/>
  <c r="D24"/>
  <c r="C6"/>
  <c r="D7"/>
  <c r="D9"/>
  <c r="C13"/>
  <c r="A17" a="1"/>
  <c r="A17" s="1"/>
  <c r="C19"/>
  <c r="C24"/>
  <c r="D25"/>
  <c r="D6"/>
  <c r="F8"/>
  <c r="D19"/>
  <c r="F26"/>
  <c r="F6"/>
  <c r="M9"/>
  <c r="F13"/>
  <c r="F19"/>
  <c r="F24"/>
  <c r="A27" a="1"/>
  <c r="A27" s="1"/>
  <c r="B28"/>
  <c r="D15"/>
  <c r="D23"/>
  <c r="B27"/>
  <c r="C28"/>
  <c r="B8"/>
  <c r="B26"/>
  <c r="P6" i="4" l="1"/>
  <c r="P24"/>
  <c r="P5"/>
  <c r="P18"/>
  <c r="P26"/>
  <c r="P3"/>
  <c r="P30"/>
  <c r="P11"/>
  <c r="P9"/>
  <c r="P4"/>
  <c r="P19"/>
  <c r="P17"/>
  <c r="P22"/>
  <c r="P29"/>
  <c r="P12"/>
  <c r="P27"/>
  <c r="P25"/>
  <c r="P15"/>
  <c r="P20"/>
  <c r="P13"/>
  <c r="P8"/>
  <c r="P7"/>
  <c r="P23"/>
  <c r="P28"/>
  <c r="P10"/>
  <c r="P16"/>
  <c r="P14"/>
  <c r="P21"/>
  <c r="C5" i="6"/>
  <c r="C15" i="3"/>
  <c r="A5" i="5" l="1" a="1"/>
  <c r="A5" s="1"/>
  <c r="Q6" i="4"/>
  <c r="F5" i="5"/>
  <c r="A4" a="1"/>
  <c r="A4" s="1"/>
  <c r="Q5" i="4"/>
  <c r="F4" i="5"/>
  <c r="M12" a="1"/>
  <c r="M12" s="1"/>
  <c r="M15" a="1"/>
  <c r="M15" s="1"/>
  <c r="M16" s="1"/>
  <c r="A3" a="1"/>
  <c r="A3" s="1"/>
  <c r="A2" a="1"/>
  <c r="A2" s="1"/>
  <c r="M21" s="1"/>
  <c r="M13" a="1"/>
  <c r="M13" s="1"/>
  <c r="F2"/>
  <c r="K5" a="1"/>
  <c r="K5" s="1"/>
  <c r="C4" i="6" s="1"/>
  <c r="F3" i="5"/>
  <c r="Q4" i="4"/>
  <c r="Q3"/>
  <c r="C5" i="5" l="1"/>
  <c r="B5"/>
  <c r="B4"/>
  <c r="C4"/>
  <c r="C10" i="6"/>
  <c r="M14" i="5"/>
  <c r="M19" s="1" a="1"/>
  <c r="M19" s="1"/>
  <c r="M20"/>
  <c r="C9" i="6" s="1"/>
  <c r="M8" i="5" a="1"/>
  <c r="M8" s="1"/>
  <c r="C2"/>
  <c r="L5" a="1"/>
  <c r="L5" s="1"/>
  <c r="C2" i="6" s="1"/>
  <c r="M5" i="5" a="1"/>
  <c r="M5" s="1"/>
  <c r="C3" i="6" s="1"/>
  <c r="C3" i="5"/>
  <c r="B3"/>
  <c r="B2"/>
  <c r="M22" l="1"/>
  <c r="C8" i="6"/>
  <c r="C11" s="1"/>
</calcChain>
</file>

<file path=xl/sharedStrings.xml><?xml version="1.0" encoding="utf-8"?>
<sst xmlns="http://schemas.openxmlformats.org/spreadsheetml/2006/main" count="1935" uniqueCount="933">
  <si>
    <t>denumier_raion</t>
  </si>
  <si>
    <t>Anenii Noi</t>
  </si>
  <si>
    <t>Basarabeasca</t>
  </si>
  <si>
    <t>Briceni</t>
  </si>
  <si>
    <t>Cahul</t>
  </si>
  <si>
    <t>Cantemir</t>
  </si>
  <si>
    <t>Călărași</t>
  </si>
  <si>
    <t>Căușeni</t>
  </si>
  <si>
    <t>Cimișlia</t>
  </si>
  <si>
    <t>Criuleni</t>
  </si>
  <si>
    <t>Dondușeni</t>
  </si>
  <si>
    <t>Drochia</t>
  </si>
  <si>
    <t>Dubăsari</t>
  </si>
  <si>
    <t>Edineț</t>
  </si>
  <si>
    <t>Fălești</t>
  </si>
  <si>
    <t>Florești</t>
  </si>
  <si>
    <t>Glodeni</t>
  </si>
  <si>
    <t>Hîncești</t>
  </si>
  <si>
    <t>Ialoveni</t>
  </si>
  <si>
    <t>Leova</t>
  </si>
  <si>
    <t>municipiul Bălți</t>
  </si>
  <si>
    <t>municipiul Chișinău</t>
  </si>
  <si>
    <t>Nisporeni</t>
  </si>
  <si>
    <t>Ocnița</t>
  </si>
  <si>
    <t>Orhei</t>
  </si>
  <si>
    <t>Rezina</t>
  </si>
  <si>
    <t>Rîșcani</t>
  </si>
  <si>
    <t>Sîngerei</t>
  </si>
  <si>
    <t>Soroca</t>
  </si>
  <si>
    <t>Strășeni</t>
  </si>
  <si>
    <t>Șoldănești</t>
  </si>
  <si>
    <t>Ștefan Vodă</t>
  </si>
  <si>
    <t>Taraclia</t>
  </si>
  <si>
    <t>Telenești</t>
  </si>
  <si>
    <t>Ungheni</t>
  </si>
  <si>
    <t>UTA Găgăuzia</t>
  </si>
  <si>
    <t>org1</t>
  </si>
  <si>
    <t>denumire raion</t>
  </si>
  <si>
    <t>denumire uat</t>
  </si>
  <si>
    <t>mun. Bălți</t>
  </si>
  <si>
    <t>Elizaveta</t>
  </si>
  <si>
    <t>Sadovoe</t>
  </si>
  <si>
    <t>mun. Chișinău</t>
  </si>
  <si>
    <t>Băcioi</t>
  </si>
  <si>
    <t>Bubuieci</t>
  </si>
  <si>
    <t>Budești</t>
  </si>
  <si>
    <t>Ciorescu</t>
  </si>
  <si>
    <t>Codru</t>
  </si>
  <si>
    <t>Colonița</t>
  </si>
  <si>
    <t>Condrița</t>
  </si>
  <si>
    <t>Cricova</t>
  </si>
  <si>
    <t>Cruzești</t>
  </si>
  <si>
    <t>Durlești</t>
  </si>
  <si>
    <t>Ghidighici</t>
  </si>
  <si>
    <t>Grătiești</t>
  </si>
  <si>
    <t>Sîngera</t>
  </si>
  <si>
    <t>Stăuceni</t>
  </si>
  <si>
    <t>Tohatin</t>
  </si>
  <si>
    <t>Trușeni</t>
  </si>
  <si>
    <t>Vadul lui Vodă</t>
  </si>
  <si>
    <t>Vatra</t>
  </si>
  <si>
    <t>Botnărești</t>
  </si>
  <si>
    <t>Bulboaca</t>
  </si>
  <si>
    <t>Calfa</t>
  </si>
  <si>
    <t>Chetrosu</t>
  </si>
  <si>
    <t>Chirca</t>
  </si>
  <si>
    <t>Ciobanovca</t>
  </si>
  <si>
    <t>Cobusca Nouă</t>
  </si>
  <si>
    <t>Cobusca Veche</t>
  </si>
  <si>
    <t>Delacău</t>
  </si>
  <si>
    <t>Floreni</t>
  </si>
  <si>
    <t>Geamăna</t>
  </si>
  <si>
    <t>Gura Bîcului</t>
  </si>
  <si>
    <t>Hîrbovăț</t>
  </si>
  <si>
    <t>Maximovca</t>
  </si>
  <si>
    <t>Mereni</t>
  </si>
  <si>
    <t>Merenii Noi</t>
  </si>
  <si>
    <t>Ochiul Roș</t>
  </si>
  <si>
    <t>Puhăceni</t>
  </si>
  <si>
    <t>Roșcani</t>
  </si>
  <si>
    <t>Speia</t>
  </si>
  <si>
    <t>Șerpeni</t>
  </si>
  <si>
    <t>Telița</t>
  </si>
  <si>
    <t>Ţînţăreni</t>
  </si>
  <si>
    <t>Zolotievca</t>
  </si>
  <si>
    <t>Varnița</t>
  </si>
  <si>
    <t>Abaclia</t>
  </si>
  <si>
    <t>Başcalia</t>
  </si>
  <si>
    <t>Carabetovca</t>
  </si>
  <si>
    <t>Iordanovca</t>
  </si>
  <si>
    <t>Iserlia</t>
  </si>
  <si>
    <t>Sadaclia</t>
  </si>
  <si>
    <t>Balasineşti</t>
  </si>
  <si>
    <t>Bălcăuți</t>
  </si>
  <si>
    <t>Beleavinţi</t>
  </si>
  <si>
    <t>Berliniţi</t>
  </si>
  <si>
    <t>Bogdănești</t>
  </si>
  <si>
    <t>Caracuşenii Vechi</t>
  </si>
  <si>
    <t>Coteala</t>
  </si>
  <si>
    <t>Cotiujeni</t>
  </si>
  <si>
    <t>Colicăuți</t>
  </si>
  <si>
    <t>Corjeuți</t>
  </si>
  <si>
    <t>Criva</t>
  </si>
  <si>
    <t>Drepcăuți</t>
  </si>
  <si>
    <t>Grimăncăuți</t>
  </si>
  <si>
    <t>Halahora de Sus</t>
  </si>
  <si>
    <t>Hlina</t>
  </si>
  <si>
    <t>Larga</t>
  </si>
  <si>
    <t>Lipcani</t>
  </si>
  <si>
    <t>Mărcăuți</t>
  </si>
  <si>
    <t>Medveja</t>
  </si>
  <si>
    <t>Mihăileni</t>
  </si>
  <si>
    <t>Pererita</t>
  </si>
  <si>
    <t>Şirăuţi</t>
  </si>
  <si>
    <t>Slobozia-Şirăuţi</t>
  </si>
  <si>
    <t>Tabani</t>
  </si>
  <si>
    <t>Tețcani</t>
  </si>
  <si>
    <t>Trebisăuți</t>
  </si>
  <si>
    <t>Alexanderfeld</t>
  </si>
  <si>
    <t>Alexandru Ioan Cuza</t>
  </si>
  <si>
    <t>Andrușul de Jos</t>
  </si>
  <si>
    <t>Andrușul de Sus</t>
  </si>
  <si>
    <t>Badicul Moldovenesc</t>
  </si>
  <si>
    <t>Baurci-Moldoveni</t>
  </si>
  <si>
    <t>Borceag</t>
  </si>
  <si>
    <t>Brînza</t>
  </si>
  <si>
    <t>Bucuria</t>
  </si>
  <si>
    <t>Burlacu</t>
  </si>
  <si>
    <t>Burlăceni</t>
  </si>
  <si>
    <t>Cîşliţa-Prut</t>
  </si>
  <si>
    <t>Colibași</t>
  </si>
  <si>
    <t>Chioselia Mare</t>
  </si>
  <si>
    <t>Crihana Veche</t>
  </si>
  <si>
    <t>Cucoara</t>
  </si>
  <si>
    <t>Doina</t>
  </si>
  <si>
    <t>Găvănoasa</t>
  </si>
  <si>
    <t>Giurgiulești</t>
  </si>
  <si>
    <t>Huluboaia</t>
  </si>
  <si>
    <t>Iujnoe</t>
  </si>
  <si>
    <t>Larga Nouă</t>
  </si>
  <si>
    <t>Lebedenco</t>
  </si>
  <si>
    <t>Lopăţica</t>
  </si>
  <si>
    <t>Lucești</t>
  </si>
  <si>
    <t>Manta</t>
  </si>
  <si>
    <t>Moscovei</t>
  </si>
  <si>
    <t>Pelinei</t>
  </si>
  <si>
    <t>Roșu</t>
  </si>
  <si>
    <t>Slobozia Mare</t>
  </si>
  <si>
    <t>Taraclia de Salcie</t>
  </si>
  <si>
    <t>Tartaul de Salcie</t>
  </si>
  <si>
    <t>Tătărești</t>
  </si>
  <si>
    <t>Vadul lui Isac</t>
  </si>
  <si>
    <t>Văleni</t>
  </si>
  <si>
    <t>Zîrnești</t>
  </si>
  <si>
    <t>Antonești</t>
  </si>
  <si>
    <t>Baimaclia</t>
  </si>
  <si>
    <t>Cania</t>
  </si>
  <si>
    <t>Capaclia</t>
  </si>
  <si>
    <t>Cîietu</t>
  </si>
  <si>
    <t>Chioselia</t>
  </si>
  <si>
    <t>Cîşla</t>
  </si>
  <si>
    <t>Ciobalaccia</t>
  </si>
  <si>
    <t>Cîrpești</t>
  </si>
  <si>
    <t>Cociulia</t>
  </si>
  <si>
    <t>Coştangalia</t>
  </si>
  <si>
    <t>Enichioi</t>
  </si>
  <si>
    <t>Gotești</t>
  </si>
  <si>
    <t>Haragîş</t>
  </si>
  <si>
    <t>Lărguța</t>
  </si>
  <si>
    <t>Lingura</t>
  </si>
  <si>
    <t>Pleșeni</t>
  </si>
  <si>
    <t>Plopi</t>
  </si>
  <si>
    <t>Porumbești</t>
  </si>
  <si>
    <t>Sadîc</t>
  </si>
  <si>
    <t>Şamalia</t>
  </si>
  <si>
    <t>Stoianovca</t>
  </si>
  <si>
    <t>Tartaul</t>
  </si>
  <si>
    <t>Țiganca</t>
  </si>
  <si>
    <t>Toceni</t>
  </si>
  <si>
    <t>Vişniovca</t>
  </si>
  <si>
    <t>Bahmut</t>
  </si>
  <si>
    <t>Bravicea</t>
  </si>
  <si>
    <t>Buda</t>
  </si>
  <si>
    <t>Căbăiești</t>
  </si>
  <si>
    <t>Dereneu</t>
  </si>
  <si>
    <t>Frumoasa</t>
  </si>
  <si>
    <t>Hîrjauca</t>
  </si>
  <si>
    <t>Hirova</t>
  </si>
  <si>
    <t>Hoginești</t>
  </si>
  <si>
    <t>Horodiște</t>
  </si>
  <si>
    <t>Meleșeni</t>
  </si>
  <si>
    <t>Nișcani</t>
  </si>
  <si>
    <t>Onișcani</t>
  </si>
  <si>
    <t>Păulești</t>
  </si>
  <si>
    <t>Peticeni</t>
  </si>
  <si>
    <t>Pitușca</t>
  </si>
  <si>
    <t>Pîrjolteni</t>
  </si>
  <si>
    <t>Răciula</t>
  </si>
  <si>
    <t>Rădeni</t>
  </si>
  <si>
    <t>Sadova</t>
  </si>
  <si>
    <t>Săseni</t>
  </si>
  <si>
    <t>Sipoteni</t>
  </si>
  <si>
    <t>Temeleuți</t>
  </si>
  <si>
    <t>Ţibirica</t>
  </si>
  <si>
    <t>Tuzara</t>
  </si>
  <si>
    <t>Vălcineț</t>
  </si>
  <si>
    <t>Vărzăreștii Noi</t>
  </si>
  <si>
    <t>Baccealia</t>
  </si>
  <si>
    <t>Căinari</t>
  </si>
  <si>
    <t>Chircăiești</t>
  </si>
  <si>
    <t>Chircăieștii Noi</t>
  </si>
  <si>
    <t>Ciuflești</t>
  </si>
  <si>
    <t>Cîrnățeni</t>
  </si>
  <si>
    <t>Cîrnățenii Noi</t>
  </si>
  <si>
    <t>Coșcalia</t>
  </si>
  <si>
    <t>Copanca</t>
  </si>
  <si>
    <t>Fîrlădeni</t>
  </si>
  <si>
    <t>Grădinița</t>
  </si>
  <si>
    <t>Grigorievca</t>
  </si>
  <si>
    <t>Hagimus</t>
  </si>
  <si>
    <t>Opaci</t>
  </si>
  <si>
    <t>Pervomaisc</t>
  </si>
  <si>
    <t>Plop-Știubei</t>
  </si>
  <si>
    <t>Săiți</t>
  </si>
  <si>
    <t>Sălcuța</t>
  </si>
  <si>
    <t>Tănătari</t>
  </si>
  <si>
    <t>Tănătarii Noi</t>
  </si>
  <si>
    <t>Tocuz</t>
  </si>
  <si>
    <t>Ucrainca</t>
  </si>
  <si>
    <t>Ursoaia</t>
  </si>
  <si>
    <t>Zaim</t>
  </si>
  <si>
    <t>Albina</t>
  </si>
  <si>
    <t>Batîr</t>
  </si>
  <si>
    <t>Cenac</t>
  </si>
  <si>
    <t>Ciucur-Mingir</t>
  </si>
  <si>
    <t>Codreni</t>
  </si>
  <si>
    <t>Ecaterinovca</t>
  </si>
  <si>
    <t>Gradişte</t>
  </si>
  <si>
    <t>Gura Galbenei</t>
  </si>
  <si>
    <t>Hîrtop</t>
  </si>
  <si>
    <t>Ialpujeni</t>
  </si>
  <si>
    <t>Ivanovca Nouă</t>
  </si>
  <si>
    <t>Javgur</t>
  </si>
  <si>
    <t>Lipoveni</t>
  </si>
  <si>
    <t>Mihailovca</t>
  </si>
  <si>
    <t>Porumbrei</t>
  </si>
  <si>
    <t>Sagaidac</t>
  </si>
  <si>
    <t>Satul Nou</t>
  </si>
  <si>
    <t>Selemet</t>
  </si>
  <si>
    <t>Suric</t>
  </si>
  <si>
    <t>Topala</t>
  </si>
  <si>
    <t>Troiţcoe</t>
  </si>
  <si>
    <t>Valea Perjei</t>
  </si>
  <si>
    <t>Bălăbănești</t>
  </si>
  <si>
    <t>Bălțata</t>
  </si>
  <si>
    <t>Boşcana</t>
  </si>
  <si>
    <t>Cimișeni</t>
  </si>
  <si>
    <t>Corjova</t>
  </si>
  <si>
    <t>Coșernița</t>
  </si>
  <si>
    <t>Cruglic</t>
  </si>
  <si>
    <t>Dolinnoe</t>
  </si>
  <si>
    <t>Drăsliceni</t>
  </si>
  <si>
    <t>Dubăsarii Vechi</t>
  </si>
  <si>
    <t>Hîrtopul Mare</t>
  </si>
  <si>
    <t>Hrușova</t>
  </si>
  <si>
    <t>Işnovăţ</t>
  </si>
  <si>
    <t>Izbiște</t>
  </si>
  <si>
    <t>Jevreni</t>
  </si>
  <si>
    <t>Maşcăuţi</t>
  </si>
  <si>
    <t>Măgdăcești</t>
  </si>
  <si>
    <t>Miclești</t>
  </si>
  <si>
    <t>Onițcani</t>
  </si>
  <si>
    <t>Pașcani</t>
  </si>
  <si>
    <t>Răculești</t>
  </si>
  <si>
    <t>Rîșcova</t>
  </si>
  <si>
    <t>Slobozia-Dușca</t>
  </si>
  <si>
    <t>Zăicana</t>
  </si>
  <si>
    <t>Arionești</t>
  </si>
  <si>
    <t>Baraboi</t>
  </si>
  <si>
    <t>Cernoleuca</t>
  </si>
  <si>
    <t>Climăuți</t>
  </si>
  <si>
    <t>Corbu</t>
  </si>
  <si>
    <t>Crișcăuți</t>
  </si>
  <si>
    <t>Elizavetovca</t>
  </si>
  <si>
    <t>Frasin</t>
  </si>
  <si>
    <t>Moşana</t>
  </si>
  <si>
    <t>Orașul Dondușeni</t>
  </si>
  <si>
    <t>Pivniceni</t>
  </si>
  <si>
    <t>Plop</t>
  </si>
  <si>
    <t>Pocrovca</t>
  </si>
  <si>
    <t>Rediul Mare</t>
  </si>
  <si>
    <t>Scăieni</t>
  </si>
  <si>
    <t>Sudarca</t>
  </si>
  <si>
    <t>Ţaul</t>
  </si>
  <si>
    <t>Teleșeuca</t>
  </si>
  <si>
    <t>Tîrnova</t>
  </si>
  <si>
    <t>Antoneuca</t>
  </si>
  <si>
    <t>Baroncea</t>
  </si>
  <si>
    <t>Cotova</t>
  </si>
  <si>
    <t>Dominteni</t>
  </si>
  <si>
    <t>Fîntînița</t>
  </si>
  <si>
    <t>Gribova</t>
  </si>
  <si>
    <t>Hăsnăşenii Mari</t>
  </si>
  <si>
    <t>Hăsnăşenii Noi</t>
  </si>
  <si>
    <t>Maramonovca</t>
  </si>
  <si>
    <t>Miciurin</t>
  </si>
  <si>
    <t>Mîndîc</t>
  </si>
  <si>
    <t>Moara de Piatră</t>
  </si>
  <si>
    <t>Nicoreni</t>
  </si>
  <si>
    <t>Ochiul Alb</t>
  </si>
  <si>
    <t>Orașul Drochia</t>
  </si>
  <si>
    <t>Palanca</t>
  </si>
  <si>
    <t>Pelinia</t>
  </si>
  <si>
    <t>Pervomaiscoe</t>
  </si>
  <si>
    <t>Petreni</t>
  </si>
  <si>
    <t>Popeștii de Jos</t>
  </si>
  <si>
    <t>Popeștii de Sus</t>
  </si>
  <si>
    <t>Şalvirii Vechi</t>
  </si>
  <si>
    <t>Sofia</t>
  </si>
  <si>
    <t>Şuri</t>
  </si>
  <si>
    <t>Țarigrad</t>
  </si>
  <si>
    <t>Zgurița</t>
  </si>
  <si>
    <t>Cocieri</t>
  </si>
  <si>
    <t>Coșnița</t>
  </si>
  <si>
    <t>Doroţcaia</t>
  </si>
  <si>
    <t>Holercani</t>
  </si>
  <si>
    <t>Marcăuţi</t>
  </si>
  <si>
    <t>Molovata</t>
  </si>
  <si>
    <t>Molovata Nouă</t>
  </si>
  <si>
    <t>Oxentea</t>
  </si>
  <si>
    <t>Pîrîta</t>
  </si>
  <si>
    <t>Ustia</t>
  </si>
  <si>
    <t>Alexeevca</t>
  </si>
  <si>
    <t>Bădragii Noi</t>
  </si>
  <si>
    <t>Bădragii Vechi</t>
  </si>
  <si>
    <t>Bleșteni</t>
  </si>
  <si>
    <t>Brătușeni</t>
  </si>
  <si>
    <t>Brînzeni</t>
  </si>
  <si>
    <t>Burlănești</t>
  </si>
  <si>
    <t>Cepeleuți</t>
  </si>
  <si>
    <t>Chetroșica Nouă</t>
  </si>
  <si>
    <t>Constantinovca</t>
  </si>
  <si>
    <t>Corpaci</t>
  </si>
  <si>
    <t>Cuconeștii Noi</t>
  </si>
  <si>
    <t>Cupcini</t>
  </si>
  <si>
    <t>Fetești</t>
  </si>
  <si>
    <t>Gaşpar</t>
  </si>
  <si>
    <t>Goleni</t>
  </si>
  <si>
    <t>Gordinești</t>
  </si>
  <si>
    <t>Hancăuţi</t>
  </si>
  <si>
    <t>Hincăuţi</t>
  </si>
  <si>
    <t>Hlinaia</t>
  </si>
  <si>
    <t>Lopatnic</t>
  </si>
  <si>
    <t>Parcova</t>
  </si>
  <si>
    <t>Rotunda</t>
  </si>
  <si>
    <t>Ruseni</t>
  </si>
  <si>
    <t>Stolniceni</t>
  </si>
  <si>
    <t>Şofrîncani</t>
  </si>
  <si>
    <t>Terebna</t>
  </si>
  <si>
    <t>Trinca</t>
  </si>
  <si>
    <t>Viișoara</t>
  </si>
  <si>
    <t>Zăbriceni</t>
  </si>
  <si>
    <t>Albinețul Vechi</t>
  </si>
  <si>
    <t>Bocani</t>
  </si>
  <si>
    <t>Catranîc</t>
  </si>
  <si>
    <t>Călinești</t>
  </si>
  <si>
    <t>Călugăr</t>
  </si>
  <si>
    <t>Chetriș</t>
  </si>
  <si>
    <t>Ciolacu Nou</t>
  </si>
  <si>
    <t>Egorovca</t>
  </si>
  <si>
    <t>Făleștii Noi</t>
  </si>
  <si>
    <t>Glinjeni</t>
  </si>
  <si>
    <t>Hiliuți</t>
  </si>
  <si>
    <t>Horești</t>
  </si>
  <si>
    <t>Ilenuța</t>
  </si>
  <si>
    <t>Işcălău</t>
  </si>
  <si>
    <t>Izvoare</t>
  </si>
  <si>
    <t>Logofteni</t>
  </si>
  <si>
    <t>Mărăndeni</t>
  </si>
  <si>
    <t>Musteața</t>
  </si>
  <si>
    <t>Natalievca</t>
  </si>
  <si>
    <t>Năvîrneţ</t>
  </si>
  <si>
    <t>Obreja Veche</t>
  </si>
  <si>
    <t>Pietrosu</t>
  </si>
  <si>
    <t>Pînzăreni</t>
  </si>
  <si>
    <t>Pîrlița</t>
  </si>
  <si>
    <t>Pompa</t>
  </si>
  <si>
    <t>Pruteni</t>
  </si>
  <si>
    <t>Răuțel</t>
  </si>
  <si>
    <t>Risipeni</t>
  </si>
  <si>
    <t>Sărata Veche</t>
  </si>
  <si>
    <t>Scumpia</t>
  </si>
  <si>
    <t>Taxobeni</t>
  </si>
  <si>
    <t>Băhrinești</t>
  </si>
  <si>
    <t>Caşunca</t>
  </si>
  <si>
    <t>Cernița</t>
  </si>
  <si>
    <t>Ciripcău</t>
  </si>
  <si>
    <t>Ciutulești</t>
  </si>
  <si>
    <t>Cuhureștii de Jos</t>
  </si>
  <si>
    <t>Cuhureștii de Sus</t>
  </si>
  <si>
    <t>Cunicea</t>
  </si>
  <si>
    <t>Domulgeni</t>
  </si>
  <si>
    <t>Frumușica</t>
  </si>
  <si>
    <t>Ghindești</t>
  </si>
  <si>
    <t>Gura Camencii</t>
  </si>
  <si>
    <t>Gura Căinarului</t>
  </si>
  <si>
    <t>Iliciovca</t>
  </si>
  <si>
    <t>Japca</t>
  </si>
  <si>
    <t>Lunga</t>
  </si>
  <si>
    <t>Mărculești</t>
  </si>
  <si>
    <t>Orașul Ghindești</t>
  </si>
  <si>
    <t>Orașul Mărculești</t>
  </si>
  <si>
    <t>Napadova</t>
  </si>
  <si>
    <t>Nicolaevca</t>
  </si>
  <si>
    <t>Prajila</t>
  </si>
  <si>
    <t>Prodănești</t>
  </si>
  <si>
    <t>Putinești</t>
  </si>
  <si>
    <t>Rădulenii Vechi</t>
  </si>
  <si>
    <t>Roșietici</t>
  </si>
  <si>
    <t>Sănătăuca</t>
  </si>
  <si>
    <t>Sevirova</t>
  </si>
  <si>
    <t>Ștefănești</t>
  </si>
  <si>
    <t>Tîrgul Vertiujeni</t>
  </si>
  <si>
    <t>Trifănești</t>
  </si>
  <si>
    <t>Vărvăreuca</t>
  </si>
  <si>
    <t>Văscăuţi</t>
  </si>
  <si>
    <t>Vertiujeni</t>
  </si>
  <si>
    <t>Zăluceni</t>
  </si>
  <si>
    <t>Balatina</t>
  </si>
  <si>
    <t>Cajba</t>
  </si>
  <si>
    <t>Camenca</t>
  </si>
  <si>
    <t>Ciuciulea</t>
  </si>
  <si>
    <t>Cobani</t>
  </si>
  <si>
    <t>Cuhnești</t>
  </si>
  <si>
    <t>Danu</t>
  </si>
  <si>
    <t>Dușmani</t>
  </si>
  <si>
    <t>Fundurii Noi</t>
  </si>
  <si>
    <t>Fundurii Vechi</t>
  </si>
  <si>
    <t>Hîjdieni</t>
  </si>
  <si>
    <t>Iabloana</t>
  </si>
  <si>
    <t>Limbenii Noi</t>
  </si>
  <si>
    <t>Limbenii Vechi</t>
  </si>
  <si>
    <t>Petrunea</t>
  </si>
  <si>
    <t>Sturzovca</t>
  </si>
  <si>
    <t>Bălceana</t>
  </si>
  <si>
    <t>Bobeica</t>
  </si>
  <si>
    <t>Boghiceni</t>
  </si>
  <si>
    <t>Bozieni</t>
  </si>
  <si>
    <t>Bujor</t>
  </si>
  <si>
    <t>Buţeni</t>
  </si>
  <si>
    <t>Caracui</t>
  </si>
  <si>
    <t>Călmățui</t>
  </si>
  <si>
    <t>Cărpineni</t>
  </si>
  <si>
    <t>Cățeleni</t>
  </si>
  <si>
    <t>Cioara</t>
  </si>
  <si>
    <t>Ciuciuleni</t>
  </si>
  <si>
    <t>Cotul Morii</t>
  </si>
  <si>
    <t>Crasnoarmeiscoe</t>
  </si>
  <si>
    <t>Dancu</t>
  </si>
  <si>
    <t>Drăgușenii Noi</t>
  </si>
  <si>
    <t>Fundul Galbenei</t>
  </si>
  <si>
    <t>Ivanovca</t>
  </si>
  <si>
    <t>Lăpușna</t>
  </si>
  <si>
    <t>Leușeni</t>
  </si>
  <si>
    <t>Logănești</t>
  </si>
  <si>
    <t>Mereșeni</t>
  </si>
  <si>
    <t>Mingir</t>
  </si>
  <si>
    <t>Mirești</t>
  </si>
  <si>
    <t>Negrea</t>
  </si>
  <si>
    <t>Nemțeni</t>
  </si>
  <si>
    <t>Obileni</t>
  </si>
  <si>
    <t>Onești</t>
  </si>
  <si>
    <t>Pogănești</t>
  </si>
  <si>
    <t>Sărata-Galbenă</t>
  </si>
  <si>
    <t>Secăreni</t>
  </si>
  <si>
    <t>Șipoteni</t>
  </si>
  <si>
    <t>Voinescu</t>
  </si>
  <si>
    <t>Bardar</t>
  </si>
  <si>
    <t>Cărbuna</t>
  </si>
  <si>
    <t>Cigîrleni</t>
  </si>
  <si>
    <t>Costești</t>
  </si>
  <si>
    <t>Dănceni</t>
  </si>
  <si>
    <t>Gangura</t>
  </si>
  <si>
    <t>Hansca</t>
  </si>
  <si>
    <t>Horodca</t>
  </si>
  <si>
    <t>Malcoci</t>
  </si>
  <si>
    <t>Mileștii Mici</t>
  </si>
  <si>
    <t>Molești</t>
  </si>
  <si>
    <t>Nimoreni</t>
  </si>
  <si>
    <t>Pojăreni</t>
  </si>
  <si>
    <t>Puhoi</t>
  </si>
  <si>
    <t>Răzeni</t>
  </si>
  <si>
    <t>Ruseștii Noi</t>
  </si>
  <si>
    <t>Sociteni</t>
  </si>
  <si>
    <t>Suruceni</t>
  </si>
  <si>
    <t>Ţipala</t>
  </si>
  <si>
    <t>Ulmu</t>
  </si>
  <si>
    <t>Văsieni</t>
  </si>
  <si>
    <t>Văratic</t>
  </si>
  <si>
    <t>Zîmbreni</t>
  </si>
  <si>
    <t>Băiuș</t>
  </si>
  <si>
    <t>Beştemac</t>
  </si>
  <si>
    <t>Borogani</t>
  </si>
  <si>
    <t>Cazangic</t>
  </si>
  <si>
    <t>Ceadîr</t>
  </si>
  <si>
    <t>Cneazevca</t>
  </si>
  <si>
    <t>Colibabovca</t>
  </si>
  <si>
    <t>Covurlui</t>
  </si>
  <si>
    <t>Cupcui</t>
  </si>
  <si>
    <t>Filipeni</t>
  </si>
  <si>
    <t>Hănăsenii Noi</t>
  </si>
  <si>
    <t>Iargara</t>
  </si>
  <si>
    <t>Orac</t>
  </si>
  <si>
    <t>Romanovca</t>
  </si>
  <si>
    <t>Sărata Nouă</t>
  </si>
  <si>
    <t>Sărata-Răzeși</t>
  </si>
  <si>
    <t>Sărăteni</t>
  </si>
  <si>
    <t>Sărățica Nouă</t>
  </si>
  <si>
    <t>Sîrma</t>
  </si>
  <si>
    <t>Tigheci</t>
  </si>
  <si>
    <t>Tochile-Răducani</t>
  </si>
  <si>
    <t>Tomai</t>
  </si>
  <si>
    <t>Tomaiul Nou</t>
  </si>
  <si>
    <t>Vozneseni</t>
  </si>
  <si>
    <t>Bălăureşti</t>
  </si>
  <si>
    <t>Bălănești</t>
  </si>
  <si>
    <t>Bărboieni</t>
  </si>
  <si>
    <t>Boldurești</t>
  </si>
  <si>
    <t>Bolțun</t>
  </si>
  <si>
    <t>Brătuleni</t>
  </si>
  <si>
    <t>Bursuc</t>
  </si>
  <si>
    <t>Călimănești</t>
  </si>
  <si>
    <t>Ciorești</t>
  </si>
  <si>
    <t>Ciutești</t>
  </si>
  <si>
    <t>Cristești</t>
  </si>
  <si>
    <t>Grozești</t>
  </si>
  <si>
    <t>Iurceni</t>
  </si>
  <si>
    <t>Marinici</t>
  </si>
  <si>
    <t>Milești</t>
  </si>
  <si>
    <t>Seliște</t>
  </si>
  <si>
    <t>Soltănești</t>
  </si>
  <si>
    <t>Șișcani</t>
  </si>
  <si>
    <t>Valea-Trestieni</t>
  </si>
  <si>
    <t>Vărzăreşti</t>
  </si>
  <si>
    <t>Vînători</t>
  </si>
  <si>
    <t>Zberoaia</t>
  </si>
  <si>
    <t>Bîrlădeni</t>
  </si>
  <si>
    <t>Bîrnova</t>
  </si>
  <si>
    <t>Calaraşovca</t>
  </si>
  <si>
    <t>Clocușna</t>
  </si>
  <si>
    <t>Corestăuți</t>
  </si>
  <si>
    <t>Dîngeni</t>
  </si>
  <si>
    <t>Frunză</t>
  </si>
  <si>
    <t>Gîrbova</t>
  </si>
  <si>
    <t>Grinăuţi-Moldova</t>
  </si>
  <si>
    <t>Hădărăuți</t>
  </si>
  <si>
    <t>Lencăuți</t>
  </si>
  <si>
    <t>Lipnic</t>
  </si>
  <si>
    <t>Mereșeuca</t>
  </si>
  <si>
    <t>Mihălășeni</t>
  </si>
  <si>
    <t>Naslavcea</t>
  </si>
  <si>
    <t>Orașul Ocnița</t>
  </si>
  <si>
    <t>Otaci</t>
  </si>
  <si>
    <t>Sauca</t>
  </si>
  <si>
    <t>Unguri</t>
  </si>
  <si>
    <t>Berezlogi</t>
  </si>
  <si>
    <t>Biești</t>
  </si>
  <si>
    <t>Bolohan</t>
  </si>
  <si>
    <t>Brăviceni</t>
  </si>
  <si>
    <t>Bulăiești</t>
  </si>
  <si>
    <t>Chiperceni</t>
  </si>
  <si>
    <t>Ciocîlteni</t>
  </si>
  <si>
    <t>Clişova</t>
  </si>
  <si>
    <t>Crihana</t>
  </si>
  <si>
    <t>Cucuruzeni</t>
  </si>
  <si>
    <t>Donici</t>
  </si>
  <si>
    <t>Ghetlova</t>
  </si>
  <si>
    <t>Isacova</t>
  </si>
  <si>
    <t>Ivancea</t>
  </si>
  <si>
    <t>Jora de Mijloc</t>
  </si>
  <si>
    <t>Mălăiești</t>
  </si>
  <si>
    <t>Mitoc</t>
  </si>
  <si>
    <t>Mîrzești</t>
  </si>
  <si>
    <t>Morozeni</t>
  </si>
  <si>
    <t>Neculăieuca</t>
  </si>
  <si>
    <t>Pelivan</t>
  </si>
  <si>
    <t>Peresecina</t>
  </si>
  <si>
    <t>Piatra</t>
  </si>
  <si>
    <t>Podgoreni</t>
  </si>
  <si>
    <t>Pohorniceni</t>
  </si>
  <si>
    <t>Pohrebeni</t>
  </si>
  <si>
    <t>Puțintei</t>
  </si>
  <si>
    <t>Sămănanca</t>
  </si>
  <si>
    <t>Susleni</t>
  </si>
  <si>
    <t>Step-Soci</t>
  </si>
  <si>
    <t>Teleșeu</t>
  </si>
  <si>
    <t>Trebujeni</t>
  </si>
  <si>
    <t>Vatici</t>
  </si>
  <si>
    <t>Vîşcăuţi</t>
  </si>
  <si>
    <t>Zahoreni</t>
  </si>
  <si>
    <t>Zorile</t>
  </si>
  <si>
    <t>Buşăuca</t>
  </si>
  <si>
    <t>Cinișeuți</t>
  </si>
  <si>
    <t>Cogîlniceni</t>
  </si>
  <si>
    <t>Cuizăuca</t>
  </si>
  <si>
    <t>Echimăuți</t>
  </si>
  <si>
    <t>Ghiduleni</t>
  </si>
  <si>
    <t>Ignăţei</t>
  </si>
  <si>
    <t>Lalova</t>
  </si>
  <si>
    <t>Lipceni</t>
  </si>
  <si>
    <t>Mateuți</t>
  </si>
  <si>
    <t>Meşeni</t>
  </si>
  <si>
    <t>Mincenii de Jos</t>
  </si>
  <si>
    <t>Otac</t>
  </si>
  <si>
    <t>Păpăuți</t>
  </si>
  <si>
    <t>Peciște</t>
  </si>
  <si>
    <t>Pereni</t>
  </si>
  <si>
    <t>Pripiceni-Răzeși</t>
  </si>
  <si>
    <t>Saharna Nouă</t>
  </si>
  <si>
    <t>Sîrcova</t>
  </si>
  <si>
    <t>Solonceni</t>
  </si>
  <si>
    <t>Ţareuca</t>
  </si>
  <si>
    <t>Trifești</t>
  </si>
  <si>
    <t>Alexăndrești</t>
  </si>
  <si>
    <t>Aluniș</t>
  </si>
  <si>
    <t>Borosenii Noi</t>
  </si>
  <si>
    <t>Braniște</t>
  </si>
  <si>
    <t>Corlăteni</t>
  </si>
  <si>
    <t>Duruitoarea Nouă</t>
  </si>
  <si>
    <t>Gălășeni</t>
  </si>
  <si>
    <t>Grinăuți</t>
  </si>
  <si>
    <t>Malinovscoe</t>
  </si>
  <si>
    <t>Nihoreni</t>
  </si>
  <si>
    <t>Petrușeni</t>
  </si>
  <si>
    <t>Pociumbăuți</t>
  </si>
  <si>
    <t>Pociumbeni</t>
  </si>
  <si>
    <t>Pîrjota</t>
  </si>
  <si>
    <t>Răcăria</t>
  </si>
  <si>
    <t>Recea</t>
  </si>
  <si>
    <t>Rîşcani</t>
  </si>
  <si>
    <t>Singureni</t>
  </si>
  <si>
    <t>Sturzeni</t>
  </si>
  <si>
    <t>Şumna</t>
  </si>
  <si>
    <t>Șaptebani</t>
  </si>
  <si>
    <t>Vasileuți</t>
  </si>
  <si>
    <t>Zăicani</t>
  </si>
  <si>
    <t>Alexăndreni</t>
  </si>
  <si>
    <t>Bălășești</t>
  </si>
  <si>
    <t>Bilicenii Noi</t>
  </si>
  <si>
    <t>Bilicenii Vechi</t>
  </si>
  <si>
    <t>Biruința</t>
  </si>
  <si>
    <t>Bursuceni</t>
  </si>
  <si>
    <t>Chișcăreni</t>
  </si>
  <si>
    <t>Ciuciuieni</t>
  </si>
  <si>
    <t>Copăceni</t>
  </si>
  <si>
    <t>Coșcodeni</t>
  </si>
  <si>
    <t>Cotiujenii Mici</t>
  </si>
  <si>
    <t>Cubolta</t>
  </si>
  <si>
    <t>Dobrogea Veche</t>
  </si>
  <si>
    <t>Drăgănești</t>
  </si>
  <si>
    <t>Dumbrăvița</t>
  </si>
  <si>
    <t>Grigorăuca</t>
  </si>
  <si>
    <t>Heciul Nou</t>
  </si>
  <si>
    <t>Iezărenii Vechi</t>
  </si>
  <si>
    <t>Pepeni</t>
  </si>
  <si>
    <t>Prepelița</t>
  </si>
  <si>
    <t>Rădoaia</t>
  </si>
  <si>
    <t>Sîngereii Noi</t>
  </si>
  <si>
    <t>Ţambula</t>
  </si>
  <si>
    <t>Tăura Veche</t>
  </si>
  <si>
    <t>Băxani</t>
  </si>
  <si>
    <t>Bădiceni</t>
  </si>
  <si>
    <t>Bulboci</t>
  </si>
  <si>
    <t>Căinarii Vechi</t>
  </si>
  <si>
    <t>Cosăuţi</t>
  </si>
  <si>
    <t>Cremenciug</t>
  </si>
  <si>
    <t>Dărcăuți</t>
  </si>
  <si>
    <t>Dubna</t>
  </si>
  <si>
    <t>Egoreni</t>
  </si>
  <si>
    <t>Holoșnița</t>
  </si>
  <si>
    <t>Hristici</t>
  </si>
  <si>
    <t>Iarova</t>
  </si>
  <si>
    <t>Nimereuca</t>
  </si>
  <si>
    <t>Oclanda</t>
  </si>
  <si>
    <t>Ocolina</t>
  </si>
  <si>
    <t>Parcani</t>
  </si>
  <si>
    <t>Pîrliţa</t>
  </si>
  <si>
    <t>Racovăț</t>
  </si>
  <si>
    <t>Regina Maria</t>
  </si>
  <si>
    <t>Redi-Cereşnovăţ</t>
  </si>
  <si>
    <t>Rublenița</t>
  </si>
  <si>
    <t>Rudi</t>
  </si>
  <si>
    <t>Schineni</t>
  </si>
  <si>
    <t>Stoicani</t>
  </si>
  <si>
    <t>Şolcani</t>
  </si>
  <si>
    <t>Șeptelici</t>
  </si>
  <si>
    <t>Tătărăuca Veche</t>
  </si>
  <si>
    <t>Trifăuți</t>
  </si>
  <si>
    <t>Vasilcău</t>
  </si>
  <si>
    <t>Vădeni</t>
  </si>
  <si>
    <t>Vărăncău</t>
  </si>
  <si>
    <t>Visoca</t>
  </si>
  <si>
    <t>Volovița</t>
  </si>
  <si>
    <t>Zastînca</t>
  </si>
  <si>
    <t>Bucovăț</t>
  </si>
  <si>
    <t>Căpriana</t>
  </si>
  <si>
    <t>Chirianca</t>
  </si>
  <si>
    <t>Codreanca</t>
  </si>
  <si>
    <t>Cojuşna</t>
  </si>
  <si>
    <t>Dolna</t>
  </si>
  <si>
    <t>Gălești</t>
  </si>
  <si>
    <t>Ghelăuza</t>
  </si>
  <si>
    <t>Greblești</t>
  </si>
  <si>
    <t>Lozova</t>
  </si>
  <si>
    <t>Micăuți</t>
  </si>
  <si>
    <t>Micleușeni</t>
  </si>
  <si>
    <t>Negrești</t>
  </si>
  <si>
    <t>Pănășești</t>
  </si>
  <si>
    <t>Romăneşti</t>
  </si>
  <si>
    <t>Scoreni</t>
  </si>
  <si>
    <t>Sireţi</t>
  </si>
  <si>
    <t>Țigănești</t>
  </si>
  <si>
    <t>Voinova</t>
  </si>
  <si>
    <t>Vorniceni</t>
  </si>
  <si>
    <t>Zubrești</t>
  </si>
  <si>
    <t>Alcedar</t>
  </si>
  <si>
    <t>Climăuții de Jos</t>
  </si>
  <si>
    <t>Chipeşca</t>
  </si>
  <si>
    <t>Cobîlea</t>
  </si>
  <si>
    <t>Cotiujenii Mari</t>
  </si>
  <si>
    <t>Cușmirca</t>
  </si>
  <si>
    <t>Dobrușa</t>
  </si>
  <si>
    <t>Fuzăuca</t>
  </si>
  <si>
    <t>Găuzeni</t>
  </si>
  <si>
    <t>Mihuleni</t>
  </si>
  <si>
    <t>Olișcani</t>
  </si>
  <si>
    <t>Pohoarna</t>
  </si>
  <si>
    <t>Poiana</t>
  </si>
  <si>
    <t>Răspopeni</t>
  </si>
  <si>
    <t>Rogojeni</t>
  </si>
  <si>
    <t>Salcia</t>
  </si>
  <si>
    <t>Sămășcani</t>
  </si>
  <si>
    <t>Şestaci</t>
  </si>
  <si>
    <t>Șipca</t>
  </si>
  <si>
    <t>Vadul-Raşcov</t>
  </si>
  <si>
    <t>Alava</t>
  </si>
  <si>
    <t>Brezoaia</t>
  </si>
  <si>
    <t>Carahasani</t>
  </si>
  <si>
    <t>Căplani</t>
  </si>
  <si>
    <t>Cioburciu</t>
  </si>
  <si>
    <t>Copceac</t>
  </si>
  <si>
    <t>Crocmaz</t>
  </si>
  <si>
    <t>Ermoclia</t>
  </si>
  <si>
    <t>Feștelița</t>
  </si>
  <si>
    <t>Marianca de Jos</t>
  </si>
  <si>
    <t>Olănești</t>
  </si>
  <si>
    <t>Popeasca</t>
  </si>
  <si>
    <t>Purcari</t>
  </si>
  <si>
    <t>Răscăieţi</t>
  </si>
  <si>
    <t>Semionovca</t>
  </si>
  <si>
    <t>Slobozia</t>
  </si>
  <si>
    <t>Talmaza</t>
  </si>
  <si>
    <t>Tudora</t>
  </si>
  <si>
    <t>Volintiri</t>
  </si>
  <si>
    <t>Albota de Jos</t>
  </si>
  <si>
    <t>Albota de Sus</t>
  </si>
  <si>
    <t>Aluatu</t>
  </si>
  <si>
    <t>Balabanu</t>
  </si>
  <si>
    <t>Budăi</t>
  </si>
  <si>
    <t>Cairaclia</t>
  </si>
  <si>
    <t>Cealîc</t>
  </si>
  <si>
    <t>Corten</t>
  </si>
  <si>
    <t>Musaitu</t>
  </si>
  <si>
    <t>Novosiolovca</t>
  </si>
  <si>
    <t>Tvardița</t>
  </si>
  <si>
    <t>Vinogradovca</t>
  </si>
  <si>
    <t>Bănești</t>
  </si>
  <si>
    <t>Bogzești</t>
  </si>
  <si>
    <t>Brînzenii Noi</t>
  </si>
  <si>
    <t>Căzănești</t>
  </si>
  <si>
    <t>Chițcanii Vechi</t>
  </si>
  <si>
    <t>Chiștelnița</t>
  </si>
  <si>
    <t>Ciulucani</t>
  </si>
  <si>
    <t>Codrul Nou</t>
  </si>
  <si>
    <t>Coropceni</t>
  </si>
  <si>
    <t>Crăsnășeni</t>
  </si>
  <si>
    <t>Ghiliceni</t>
  </si>
  <si>
    <t>Hirișeni</t>
  </si>
  <si>
    <t>Inești</t>
  </si>
  <si>
    <t>Mîndrești</t>
  </si>
  <si>
    <t>Negureni</t>
  </si>
  <si>
    <t>Nucăreni</t>
  </si>
  <si>
    <t>Ordășei</t>
  </si>
  <si>
    <t>Pistruieni</t>
  </si>
  <si>
    <t>Ratuş</t>
  </si>
  <si>
    <t>Sărătenii Vechi</t>
  </si>
  <si>
    <t>Scorțeni</t>
  </si>
  <si>
    <t>Suhuluceni</t>
  </si>
  <si>
    <t>Tîrșiței</t>
  </si>
  <si>
    <t>Țînțăreni</t>
  </si>
  <si>
    <t>Verejeni</t>
  </si>
  <si>
    <t>Zgărdești</t>
  </si>
  <si>
    <t>Agronomovca</t>
  </si>
  <si>
    <t>Boghenii Noi</t>
  </si>
  <si>
    <t>Buciumeni</t>
  </si>
  <si>
    <t>Bumbăta</t>
  </si>
  <si>
    <t>Buşila</t>
  </si>
  <si>
    <t>Cetireni</t>
  </si>
  <si>
    <t>Chirileni</t>
  </si>
  <si>
    <t>Cioropcani</t>
  </si>
  <si>
    <t>Condrăteşti</t>
  </si>
  <si>
    <t>Cornești</t>
  </si>
  <si>
    <t>Cornova</t>
  </si>
  <si>
    <t>Costuleni</t>
  </si>
  <si>
    <t>Florițoaia Veche</t>
  </si>
  <si>
    <t>Hîrcești</t>
  </si>
  <si>
    <t>Mănoilești</t>
  </si>
  <si>
    <t>Măcărești</t>
  </si>
  <si>
    <t>Măgurele</t>
  </si>
  <si>
    <t>Morenii Noi</t>
  </si>
  <si>
    <t>Năpădeni</t>
  </si>
  <si>
    <t>Negurenii Vechi</t>
  </si>
  <si>
    <t>Orașul Cornești</t>
  </si>
  <si>
    <t>Petrești</t>
  </si>
  <si>
    <t>Rădenii Vechi</t>
  </si>
  <si>
    <t>Sculeni</t>
  </si>
  <si>
    <t>Sinești</t>
  </si>
  <si>
    <t>Teșcureni</t>
  </si>
  <si>
    <t>Todirești</t>
  </si>
  <si>
    <t>Unţeşti</t>
  </si>
  <si>
    <t>Valea Mare</t>
  </si>
  <si>
    <t>Zagarancea</t>
  </si>
  <si>
    <t>Avdarma</t>
  </si>
  <si>
    <t>Baurci</t>
  </si>
  <si>
    <t>Besalma</t>
  </si>
  <si>
    <t>Besghioz</t>
  </si>
  <si>
    <t>Bugeac</t>
  </si>
  <si>
    <t>Carbalia</t>
  </si>
  <si>
    <t>Cazaclia</t>
  </si>
  <si>
    <t>Chioselia Rusa</t>
  </si>
  <si>
    <t>Chiriet-Lunga</t>
  </si>
  <si>
    <t>Chirsova</t>
  </si>
  <si>
    <t>Cioc-Maidan</t>
  </si>
  <si>
    <t>Cismichioi</t>
  </si>
  <si>
    <t>Congaz</t>
  </si>
  <si>
    <t>Congazcicul de Sus</t>
  </si>
  <si>
    <t>Cotovscoe</t>
  </si>
  <si>
    <t>Dezghingea</t>
  </si>
  <si>
    <t>Etulia</t>
  </si>
  <si>
    <t>Ferapontievca</t>
  </si>
  <si>
    <t>Gaidar</t>
  </si>
  <si>
    <t>Joltai</t>
  </si>
  <si>
    <t>municipiul Comrat</t>
  </si>
  <si>
    <t>municipiul Ceadir-Lunga</t>
  </si>
  <si>
    <t>orasul Vulcanesti</t>
  </si>
  <si>
    <t>Svetlîi</t>
  </si>
  <si>
    <t>Variabile TNS preamalgamare</t>
  </si>
  <si>
    <t>Tip amalgamare</t>
  </si>
  <si>
    <t>Categorie de populatie</t>
  </si>
  <si>
    <t>Suma transfer preamalgamare</t>
  </si>
  <si>
    <t>Mică</t>
  </si>
  <si>
    <t>10.000-24.999</t>
  </si>
  <si>
    <t>25.000-49.999</t>
  </si>
  <si>
    <t>50.000+</t>
  </si>
  <si>
    <t>Mare</t>
  </si>
  <si>
    <t>Variabile TDS investitii capitale</t>
  </si>
  <si>
    <t>Variabila</t>
  </si>
  <si>
    <t>Valoare</t>
  </si>
  <si>
    <t>Formula</t>
  </si>
  <si>
    <t>Suma alocata per capita, lei</t>
  </si>
  <si>
    <t>Multiplicator (se modifică automat în fucție de numărul de UAT)</t>
  </si>
  <si>
    <t>Exponent</t>
  </si>
  <si>
    <t xml:space="preserve">Variabile T pentru sustinerea bugetelor locale </t>
  </si>
  <si>
    <t>UAT de nivelul doi</t>
  </si>
  <si>
    <t>Cod ORG1</t>
  </si>
  <si>
    <t>UAT de nivelul întâi</t>
  </si>
  <si>
    <t>Numărul total de locuitori*</t>
  </si>
  <si>
    <t>Veniturile colectate din impozitul pe venitul persoanelor fizice pe teritoriul unităţii administrativ-teritoriale (lei)*</t>
  </si>
  <si>
    <t>Capacitatea fiscală pe locuitor (lei)*</t>
  </si>
  <si>
    <t>Scor preliminar - determinare centru administrativ</t>
  </si>
  <si>
    <t>Scor final - determinare centru aministrativ</t>
  </si>
  <si>
    <t>Determinare centru administrativ</t>
  </si>
  <si>
    <t>Distanța pînă la centru administrativ (km)</t>
  </si>
  <si>
    <t>valorile din coloanele marcate cu gri se calculează/generează automat.</t>
  </si>
  <si>
    <t>*Se utilizează datele oficiale privind populația furnizate de Biroul Național de Statistică și datele din ultimul an pentru care există execuţie bugetară definitivă.</t>
  </si>
  <si>
    <t>Raion amalgamare</t>
  </si>
  <si>
    <t>org1 amalgamare</t>
  </si>
  <si>
    <t>Denumire amalgamare</t>
  </si>
  <si>
    <t>Localitati componente</t>
  </si>
  <si>
    <t>Localitate de centru</t>
  </si>
  <si>
    <t>Distanta centru (KM)</t>
  </si>
  <si>
    <t>Evaluarea amalgamării rezultate - SUMAR</t>
  </si>
  <si>
    <t>Centru administrativ</t>
  </si>
  <si>
    <t>Numar de localitati componente</t>
  </si>
  <si>
    <t>Numar de localitati la mai mult de 30KM de centru</t>
  </si>
  <si>
    <t>Populatie totala</t>
  </si>
  <si>
    <t>Populatie centru &gt; 10.000</t>
  </si>
  <si>
    <t>Populatie centru</t>
  </si>
  <si>
    <t>Populatie localitati componente (fara centru &gt; 10.000)</t>
  </si>
  <si>
    <t>Estimare transferuri la nivel de amalgamare - SUMAR</t>
  </si>
  <si>
    <t>TDS pentru pregătirea procesului de amalgamare, până la:</t>
  </si>
  <si>
    <t>TDS pentru investiții capitale:</t>
  </si>
  <si>
    <t>Transferurile pentru susținerea bugetelor locale:</t>
  </si>
  <si>
    <t>Total transferuri la nivel de amalgamare</t>
  </si>
  <si>
    <t>UAT amalgamată</t>
  </si>
  <si>
    <t xml:space="preserve">Cod Org 1 </t>
  </si>
  <si>
    <t>Denumire UAT amalgamată</t>
  </si>
  <si>
    <t>Număr de UAT comasate</t>
  </si>
  <si>
    <t>Număr total de locuitori ai UAT amalgamate</t>
  </si>
  <si>
    <t>Estimare transferuri din fondul de amalgamare a localităților, lei</t>
  </si>
  <si>
    <t>Transferuri cu destinație specială pentru pregătirea proceselor de amalgamare voluntară</t>
  </si>
  <si>
    <t>Transferuri cu destinație specială pentru dezvoltarea infrastructurii  în UAT amalgamate</t>
  </si>
  <si>
    <t>Transferuri pentru susținerea bugetelor ale UAT amalgamate</t>
  </si>
  <si>
    <t>Total transferuri</t>
  </si>
  <si>
    <t xml:space="preserve">Capacitatea de furnizare a serviciilor publice </t>
  </si>
  <si>
    <t>1.500-9.999</t>
  </si>
  <si>
    <t>Variabila populatie</t>
  </si>
  <si>
    <t>3000 (minim total)</t>
  </si>
  <si>
    <t>5000 (per capita)</t>
  </si>
  <si>
    <t>5000+ (per capita)</t>
  </si>
  <si>
    <t>Maxim (total)</t>
  </si>
  <si>
    <t>Numărul total  de gospodării casnice**</t>
  </si>
  <si>
    <t>Numărul gospodăriilor casnice conectate la sistemul public de canalizare**</t>
  </si>
  <si>
    <t>Numărul gospodăriilor casnice conectate la sistemul public de alimentare cu apă**</t>
  </si>
  <si>
    <t>**Se utilizează datele furnizate de către autoritățile administrației publice locale.</t>
  </si>
  <si>
    <t>Număr total de elevi în cadrul instituțiilor de învățământ preșcolar, primar și secundar**</t>
  </si>
  <si>
    <t>Număr de instituții de învățământ preșcolar, primar și secundar**</t>
  </si>
  <si>
    <t>Numărul medicilor de familie în instituțiile medicale primare**</t>
  </si>
  <si>
    <t>Venituri proprii                        (lei)*</t>
  </si>
  <si>
    <t>8=(6+7)/4</t>
  </si>
  <si>
    <t>11=((9+10)/2)/5</t>
  </si>
  <si>
    <t>Calarașovca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</si>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</sst>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_-* #,##0_-;\-* #,##0_-;_-* &quot;-&quot;??_-;_-@"/>
    <numFmt numFmtId="165" formatCode="_-* #,##0.00\ [$MDL]_-;\-* #,##0.00\ [$MDL]_-;_-* &quot;-&quot;??\ [$MDL]_-;_-@"/>
    <numFmt numFmtId="166" formatCode="_-* #,##0.00_-;\-* #,##0.00_-;_-* &quot;-&quot;??_-;_-@"/>
    <numFmt numFmtId="167" formatCode="_-* #,##0_-;\-* #,##0_-;_-* &quot;-&quot;_-;_-@"/>
    <numFmt numFmtId="168" formatCode="_-* #,##0\ [$MDL]_-;\-* #,##0\ [$MDL]_-;_-* &quot;-&quot;??\ [$MDL]_-;_-@"/>
  </numFmts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Calibri"/>
      <family val="2"/>
    </font>
    <font>
      <sz val="14"/>
      <color theme="0"/>
      <name val="Calibri"/>
      <family val="2"/>
    </font>
    <font>
      <b/>
      <sz val="11"/>
      <color rgb="FFFA7D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scheme val="minor"/>
    </font>
    <font>
      <sz val="11"/>
      <color rgb="FF3F3F3F"/>
      <name val="Times New Roman"/>
      <family val="1"/>
    </font>
    <font>
      <sz val="11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F4B083"/>
        <bgColor rgb="FFF4B083"/>
      </patternFill>
    </fill>
    <fill>
      <patternFill patternType="solid">
        <fgColor rgb="FFF2F2F2"/>
        <bgColor rgb="FFF2F2F2"/>
      </patternFill>
    </fill>
    <fill>
      <patternFill patternType="solid">
        <fgColor rgb="FF9CC2E5"/>
        <bgColor rgb="FF9CC2E5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rgb="FF0C0C0C"/>
        <bgColor rgb="FF0C0C0C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3F3F3F"/>
      </bottom>
      <diagonal/>
    </border>
    <border>
      <left/>
      <right style="thin">
        <color rgb="FF000000"/>
      </right>
      <top style="thin">
        <color rgb="FF000000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4" xfId="0" applyFont="1" applyFill="1" applyBorder="1"/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2" fontId="2" fillId="0" borderId="4" xfId="0" applyNumberFormat="1" applyFont="1" applyBorder="1" applyAlignment="1">
      <alignment horizontal="center" vertic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7" borderId="4" xfId="0" applyFont="1" applyFill="1" applyBorder="1"/>
    <xf numFmtId="0" fontId="2" fillId="8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0" fontId="5" fillId="7" borderId="9" xfId="0" applyFont="1" applyFill="1" applyBorder="1"/>
    <xf numFmtId="0" fontId="5" fillId="0" borderId="0" xfId="0" applyFont="1"/>
    <xf numFmtId="0" fontId="6" fillId="9" borderId="9" xfId="0" applyFont="1" applyFill="1" applyBorder="1"/>
    <xf numFmtId="0" fontId="6" fillId="10" borderId="9" xfId="0" applyFont="1" applyFill="1" applyBorder="1"/>
    <xf numFmtId="0" fontId="6" fillId="11" borderId="9" xfId="0" applyFont="1" applyFill="1" applyBorder="1"/>
    <xf numFmtId="2" fontId="2" fillId="0" borderId="4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6" fillId="9" borderId="4" xfId="0" applyFont="1" applyFill="1" applyBorder="1"/>
    <xf numFmtId="0" fontId="2" fillId="0" borderId="17" xfId="0" applyFont="1" applyBorder="1"/>
    <xf numFmtId="0" fontId="8" fillId="5" borderId="18" xfId="0" applyFont="1" applyFill="1" applyBorder="1" applyAlignment="1">
      <alignment horizontal="center"/>
    </xf>
    <xf numFmtId="166" fontId="9" fillId="5" borderId="4" xfId="0" applyNumberFormat="1" applyFont="1" applyFill="1" applyBorder="1" applyAlignment="1">
      <alignment horizontal="right" vertical="center"/>
    </xf>
    <xf numFmtId="166" fontId="9" fillId="5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/>
    <xf numFmtId="167" fontId="9" fillId="5" borderId="4" xfId="0" applyNumberFormat="1" applyFont="1" applyFill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0" fontId="9" fillId="13" borderId="4" xfId="0" applyFont="1" applyFill="1" applyBorder="1" applyAlignment="1">
      <alignment horizontal="right"/>
    </xf>
    <xf numFmtId="167" fontId="9" fillId="5" borderId="4" xfId="0" applyNumberFormat="1" applyFont="1" applyFill="1" applyBorder="1" applyAlignment="1">
      <alignment horizontal="right"/>
    </xf>
    <xf numFmtId="0" fontId="6" fillId="14" borderId="19" xfId="0" applyFont="1" applyFill="1" applyBorder="1"/>
    <xf numFmtId="0" fontId="6" fillId="14" borderId="9" xfId="0" applyFont="1" applyFill="1" applyBorder="1"/>
    <xf numFmtId="0" fontId="6" fillId="15" borderId="20" xfId="0" applyFont="1" applyFill="1" applyBorder="1"/>
    <xf numFmtId="168" fontId="9" fillId="13" borderId="4" xfId="0" applyNumberFormat="1" applyFont="1" applyFill="1" applyBorder="1" applyAlignment="1">
      <alignment horizontal="center" vertical="center"/>
    </xf>
    <xf numFmtId="168" fontId="10" fillId="16" borderId="25" xfId="0" applyNumberFormat="1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5" fillId="0" borderId="4" xfId="0" applyFont="1" applyBorder="1"/>
    <xf numFmtId="0" fontId="11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6" fontId="5" fillId="0" borderId="4" xfId="0" applyNumberFormat="1" applyFont="1" applyBorder="1"/>
    <xf numFmtId="167" fontId="5" fillId="0" borderId="4" xfId="0" applyNumberFormat="1" applyFont="1" applyBorder="1"/>
    <xf numFmtId="165" fontId="4" fillId="0" borderId="4" xfId="0" applyNumberFormat="1" applyFont="1" applyBorder="1" applyAlignment="1">
      <alignment horizontal="right"/>
    </xf>
    <xf numFmtId="165" fontId="12" fillId="7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165" fontId="5" fillId="7" borderId="4" xfId="0" applyNumberFormat="1" applyFont="1" applyFill="1" applyBorder="1" applyAlignment="1">
      <alignment horizontal="center" vertical="center"/>
    </xf>
    <xf numFmtId="9" fontId="5" fillId="8" borderId="4" xfId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15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3" borderId="5" xfId="0" applyFont="1" applyFill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2" fillId="4" borderId="7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7" fillId="12" borderId="10" xfId="0" applyFont="1" applyFill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2" fillId="0" borderId="21" xfId="0" applyFont="1" applyBorder="1" applyAlignment="1">
      <alignment horizontal="left"/>
    </xf>
    <xf numFmtId="0" fontId="3" fillId="0" borderId="22" xfId="0" applyFont="1" applyBorder="1"/>
    <xf numFmtId="0" fontId="10" fillId="16" borderId="23" xfId="0" applyFont="1" applyFill="1" applyBorder="1" applyAlignment="1">
      <alignment horizontal="left"/>
    </xf>
    <xf numFmtId="0" fontId="3" fillId="0" borderId="24" xfId="0" applyFont="1" applyBorder="1"/>
    <xf numFmtId="0" fontId="5" fillId="0" borderId="1" xfId="0" applyFont="1" applyBorder="1" applyAlignment="1">
      <alignment horizontal="left" wrapText="1"/>
    </xf>
    <xf numFmtId="0" fontId="11" fillId="7" borderId="1" xfId="0" applyFont="1" applyFill="1" applyBorder="1" applyAlignment="1">
      <alignment horizontal="left"/>
    </xf>
    <xf numFmtId="0" fontId="3" fillId="0" borderId="29" xfId="0" applyFont="1" applyBorder="1"/>
    <xf numFmtId="0" fontId="11" fillId="6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2">
    <cellStyle name="Normal" xfId="0" builtinId="0"/>
    <cellStyle name="Procent" xfId="1" builtinId="5"/>
  </cellStyles>
  <dxfs count="16"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none"/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1" width="15.42578125" customWidth="1"/>
    <col min="2" max="26" width="8.7109375" customWidth="1"/>
  </cols>
  <sheetData>
    <row r="1" spans="1:1" ht="14.25" customHeight="1">
      <c r="A1" s="1" t="s">
        <v>0</v>
      </c>
    </row>
    <row r="2" spans="1:1" ht="14.25" customHeight="1">
      <c r="A2" s="1" t="s">
        <v>1</v>
      </c>
    </row>
    <row r="3" spans="1:1" ht="14.25" customHeight="1">
      <c r="A3" s="1" t="s">
        <v>2</v>
      </c>
    </row>
    <row r="4" spans="1:1" ht="14.25" customHeight="1">
      <c r="A4" s="1" t="s">
        <v>3</v>
      </c>
    </row>
    <row r="5" spans="1:1" ht="14.25" customHeight="1">
      <c r="A5" s="1" t="s">
        <v>4</v>
      </c>
    </row>
    <row r="6" spans="1:1" ht="14.25" customHeight="1">
      <c r="A6" s="1" t="s">
        <v>5</v>
      </c>
    </row>
    <row r="7" spans="1:1" ht="14.25" customHeight="1">
      <c r="A7" s="1" t="s">
        <v>6</v>
      </c>
    </row>
    <row r="8" spans="1:1" ht="14.25" customHeight="1">
      <c r="A8" s="1" t="s">
        <v>7</v>
      </c>
    </row>
    <row r="9" spans="1:1" ht="14.25" customHeight="1">
      <c r="A9" s="1" t="s">
        <v>8</v>
      </c>
    </row>
    <row r="10" spans="1:1" ht="14.25" customHeight="1">
      <c r="A10" s="1" t="s">
        <v>9</v>
      </c>
    </row>
    <row r="11" spans="1:1" ht="14.25" customHeight="1">
      <c r="A11" s="1" t="s">
        <v>10</v>
      </c>
    </row>
    <row r="12" spans="1:1" ht="14.25" customHeight="1">
      <c r="A12" s="1" t="s">
        <v>11</v>
      </c>
    </row>
    <row r="13" spans="1:1" ht="14.25" customHeight="1">
      <c r="A13" s="1" t="s">
        <v>12</v>
      </c>
    </row>
    <row r="14" spans="1:1" ht="14.25" customHeight="1">
      <c r="A14" s="1" t="s">
        <v>13</v>
      </c>
    </row>
    <row r="15" spans="1:1" ht="14.25" customHeight="1">
      <c r="A15" s="1" t="s">
        <v>14</v>
      </c>
    </row>
    <row r="16" spans="1:1" ht="14.25" customHeight="1">
      <c r="A16" s="1" t="s">
        <v>15</v>
      </c>
    </row>
    <row r="17" spans="1:1" ht="14.25" customHeight="1">
      <c r="A17" s="1" t="s">
        <v>16</v>
      </c>
    </row>
    <row r="18" spans="1:1" ht="14.25" customHeight="1">
      <c r="A18" s="1" t="s">
        <v>17</v>
      </c>
    </row>
    <row r="19" spans="1:1" ht="14.25" customHeight="1">
      <c r="A19" s="1" t="s">
        <v>18</v>
      </c>
    </row>
    <row r="20" spans="1:1" ht="14.25" customHeight="1">
      <c r="A20" s="1" t="s">
        <v>19</v>
      </c>
    </row>
    <row r="21" spans="1:1" ht="14.25" customHeight="1">
      <c r="A21" s="1" t="s">
        <v>20</v>
      </c>
    </row>
    <row r="22" spans="1:1" ht="14.25" customHeight="1">
      <c r="A22" s="1" t="s">
        <v>21</v>
      </c>
    </row>
    <row r="23" spans="1:1" ht="14.25" customHeight="1">
      <c r="A23" s="1" t="s">
        <v>22</v>
      </c>
    </row>
    <row r="24" spans="1:1" ht="14.25" customHeight="1">
      <c r="A24" s="1" t="s">
        <v>23</v>
      </c>
    </row>
    <row r="25" spans="1:1" ht="14.25" customHeight="1">
      <c r="A25" s="1" t="s">
        <v>24</v>
      </c>
    </row>
    <row r="26" spans="1:1" ht="14.25" customHeight="1">
      <c r="A26" s="1" t="s">
        <v>25</v>
      </c>
    </row>
    <row r="27" spans="1:1" ht="14.25" customHeight="1">
      <c r="A27" s="1" t="s">
        <v>26</v>
      </c>
    </row>
    <row r="28" spans="1:1" ht="14.25" customHeight="1">
      <c r="A28" s="1" t="s">
        <v>27</v>
      </c>
    </row>
    <row r="29" spans="1:1" ht="14.25" customHeight="1">
      <c r="A29" s="1" t="s">
        <v>28</v>
      </c>
    </row>
    <row r="30" spans="1:1" ht="14.25" customHeight="1">
      <c r="A30" s="1" t="s">
        <v>29</v>
      </c>
    </row>
    <row r="31" spans="1:1" ht="14.25" customHeight="1">
      <c r="A31" s="1" t="s">
        <v>30</v>
      </c>
    </row>
    <row r="32" spans="1:1" ht="14.25" customHeight="1">
      <c r="A32" s="1" t="s">
        <v>31</v>
      </c>
    </row>
    <row r="33" spans="1:1" ht="14.25" customHeight="1">
      <c r="A33" s="1" t="s">
        <v>32</v>
      </c>
    </row>
    <row r="34" spans="1:1" ht="14.25" customHeight="1">
      <c r="A34" s="1" t="s">
        <v>33</v>
      </c>
    </row>
    <row r="35" spans="1:1" ht="14.25" customHeight="1">
      <c r="A35" s="1" t="s">
        <v>34</v>
      </c>
    </row>
    <row r="36" spans="1:1" ht="14.25" customHeight="1">
      <c r="A36" s="1" t="s">
        <v>35</v>
      </c>
    </row>
    <row r="37" spans="1:1" ht="14.25" customHeight="1"/>
    <row r="38" spans="1:1" ht="14.25" customHeight="1"/>
    <row r="39" spans="1:1" ht="14.25" customHeight="1"/>
    <row r="40" spans="1:1" ht="14.25" customHeight="1"/>
    <row r="41" spans="1:1" ht="14.25" customHeight="1"/>
    <row r="42" spans="1:1" ht="14.25" customHeight="1"/>
    <row r="43" spans="1:1" ht="14.25" customHeight="1"/>
    <row r="44" spans="1:1" ht="14.25" customHeight="1"/>
    <row r="45" spans="1:1" ht="14.25" customHeight="1"/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0"/>
  <sheetViews>
    <sheetView workbookViewId="0"/>
  </sheetViews>
  <sheetFormatPr defaultColWidth="14.42578125" defaultRowHeight="15" customHeight="1"/>
  <cols>
    <col min="1" max="1" width="8.7109375" customWidth="1"/>
    <col min="2" max="2" width="18.7109375" customWidth="1"/>
    <col min="3" max="3" width="32.7109375" customWidth="1"/>
    <col min="4" max="26" width="8.7109375" customWidth="1"/>
  </cols>
  <sheetData>
    <row r="1" spans="1:3" ht="14.25" customHeight="1">
      <c r="A1" s="1" t="s">
        <v>36</v>
      </c>
      <c r="B1" s="1" t="s">
        <v>37</v>
      </c>
      <c r="C1" s="1" t="s">
        <v>38</v>
      </c>
    </row>
    <row r="2" spans="1:3" ht="14.25" customHeight="1">
      <c r="A2" s="1">
        <v>1020</v>
      </c>
      <c r="B2" s="1" t="s">
        <v>20</v>
      </c>
      <c r="C2" s="1" t="s">
        <v>39</v>
      </c>
    </row>
    <row r="3" spans="1:3" ht="14.25" customHeight="1">
      <c r="A3" s="1">
        <v>1021</v>
      </c>
      <c r="B3" s="1" t="s">
        <v>20</v>
      </c>
      <c r="C3" s="1" t="s">
        <v>40</v>
      </c>
    </row>
    <row r="4" spans="1:3" ht="14.25" customHeight="1">
      <c r="A4" s="1">
        <v>1022</v>
      </c>
      <c r="B4" s="1" t="s">
        <v>20</v>
      </c>
      <c r="C4" s="1" t="s">
        <v>41</v>
      </c>
    </row>
    <row r="5" spans="1:3" ht="14.25" customHeight="1">
      <c r="A5" s="1">
        <v>1001</v>
      </c>
      <c r="B5" s="1" t="s">
        <v>21</v>
      </c>
      <c r="C5" s="1" t="s">
        <v>42</v>
      </c>
    </row>
    <row r="6" spans="1:3" ht="14.25" customHeight="1">
      <c r="A6" s="1">
        <v>1002</v>
      </c>
      <c r="B6" s="1" t="s">
        <v>21</v>
      </c>
      <c r="C6" s="1" t="s">
        <v>43</v>
      </c>
    </row>
    <row r="7" spans="1:3" ht="14.25" customHeight="1">
      <c r="A7" s="1">
        <v>1003</v>
      </c>
      <c r="B7" s="1" t="s">
        <v>21</v>
      </c>
      <c r="C7" s="1" t="s">
        <v>44</v>
      </c>
    </row>
    <row r="8" spans="1:3" ht="14.25" customHeight="1">
      <c r="A8" s="1">
        <v>1004</v>
      </c>
      <c r="B8" s="1" t="s">
        <v>21</v>
      </c>
      <c r="C8" s="1" t="s">
        <v>45</v>
      </c>
    </row>
    <row r="9" spans="1:3" ht="14.25" customHeight="1">
      <c r="A9" s="1">
        <v>1005</v>
      </c>
      <c r="B9" s="1" t="s">
        <v>21</v>
      </c>
      <c r="C9" s="1" t="s">
        <v>46</v>
      </c>
    </row>
    <row r="10" spans="1:3" ht="14.25" customHeight="1">
      <c r="A10" s="1">
        <v>1011</v>
      </c>
      <c r="B10" s="1" t="s">
        <v>21</v>
      </c>
      <c r="C10" s="1" t="s">
        <v>47</v>
      </c>
    </row>
    <row r="11" spans="1:3" ht="14.25" customHeight="1">
      <c r="A11" s="1">
        <v>1006</v>
      </c>
      <c r="B11" s="1" t="s">
        <v>21</v>
      </c>
      <c r="C11" s="1" t="s">
        <v>48</v>
      </c>
    </row>
    <row r="12" spans="1:3" ht="14.25" customHeight="1">
      <c r="A12" s="1">
        <v>1007</v>
      </c>
      <c r="B12" s="1" t="s">
        <v>21</v>
      </c>
      <c r="C12" s="1" t="s">
        <v>49</v>
      </c>
    </row>
    <row r="13" spans="1:3" ht="14.25" customHeight="1">
      <c r="A13" s="1">
        <v>1012</v>
      </c>
      <c r="B13" s="1" t="s">
        <v>21</v>
      </c>
      <c r="C13" s="1" t="s">
        <v>50</v>
      </c>
    </row>
    <row r="14" spans="1:3" ht="14.25" customHeight="1">
      <c r="A14" s="1">
        <v>1008</v>
      </c>
      <c r="B14" s="1" t="s">
        <v>21</v>
      </c>
      <c r="C14" s="1" t="s">
        <v>51</v>
      </c>
    </row>
    <row r="15" spans="1:3" ht="14.25" customHeight="1">
      <c r="A15" s="1">
        <v>1013</v>
      </c>
      <c r="B15" s="1" t="s">
        <v>21</v>
      </c>
      <c r="C15" s="1" t="s">
        <v>52</v>
      </c>
    </row>
    <row r="16" spans="1:3" ht="14.25" customHeight="1">
      <c r="A16" s="1">
        <v>1009</v>
      </c>
      <c r="B16" s="1" t="s">
        <v>21</v>
      </c>
      <c r="C16" s="1" t="s">
        <v>53</v>
      </c>
    </row>
    <row r="17" spans="1:3" ht="14.25" customHeight="1">
      <c r="A17" s="1">
        <v>1010</v>
      </c>
      <c r="B17" s="1" t="s">
        <v>21</v>
      </c>
      <c r="C17" s="1" t="s">
        <v>54</v>
      </c>
    </row>
    <row r="18" spans="1:3" ht="14.25" customHeight="1">
      <c r="A18" s="1">
        <v>1014</v>
      </c>
      <c r="B18" s="1" t="s">
        <v>21</v>
      </c>
      <c r="C18" s="1" t="s">
        <v>55</v>
      </c>
    </row>
    <row r="19" spans="1:3" ht="14.25" customHeight="1">
      <c r="A19" s="1">
        <v>1017</v>
      </c>
      <c r="B19" s="1" t="s">
        <v>21</v>
      </c>
      <c r="C19" s="1" t="s">
        <v>56</v>
      </c>
    </row>
    <row r="20" spans="1:3" ht="14.25" customHeight="1">
      <c r="A20" s="1">
        <v>1018</v>
      </c>
      <c r="B20" s="1" t="s">
        <v>21</v>
      </c>
      <c r="C20" s="1" t="s">
        <v>57</v>
      </c>
    </row>
    <row r="21" spans="1:3" ht="14.25" customHeight="1">
      <c r="A21" s="1">
        <v>1019</v>
      </c>
      <c r="B21" s="1" t="s">
        <v>21</v>
      </c>
      <c r="C21" s="1" t="s">
        <v>58</v>
      </c>
    </row>
    <row r="22" spans="1:3" ht="14.25" customHeight="1">
      <c r="A22" s="1">
        <v>1015</v>
      </c>
      <c r="B22" s="1" t="s">
        <v>21</v>
      </c>
      <c r="C22" s="1" t="s">
        <v>59</v>
      </c>
    </row>
    <row r="23" spans="1:3" ht="14.25" customHeight="1">
      <c r="A23" s="1">
        <v>1016</v>
      </c>
      <c r="B23" s="1" t="s">
        <v>21</v>
      </c>
      <c r="C23" s="1" t="s">
        <v>60</v>
      </c>
    </row>
    <row r="24" spans="1:3" ht="14.25" customHeight="1">
      <c r="A24" s="1">
        <v>1041</v>
      </c>
      <c r="B24" s="1" t="s">
        <v>1</v>
      </c>
      <c r="C24" s="1" t="s">
        <v>1</v>
      </c>
    </row>
    <row r="25" spans="1:3" ht="14.25" customHeight="1">
      <c r="A25" s="1">
        <v>1024</v>
      </c>
      <c r="B25" s="1" t="s">
        <v>1</v>
      </c>
      <c r="C25" s="1" t="s">
        <v>61</v>
      </c>
    </row>
    <row r="26" spans="1:3" ht="14.25" customHeight="1">
      <c r="A26" s="1">
        <v>1025</v>
      </c>
      <c r="B26" s="1" t="s">
        <v>1</v>
      </c>
      <c r="C26" s="1" t="s">
        <v>62</v>
      </c>
    </row>
    <row r="27" spans="1:3" ht="14.25" customHeight="1">
      <c r="A27" s="1">
        <v>1026</v>
      </c>
      <c r="B27" s="1" t="s">
        <v>1</v>
      </c>
      <c r="C27" s="1" t="s">
        <v>63</v>
      </c>
    </row>
    <row r="28" spans="1:3" ht="14.25" customHeight="1">
      <c r="A28" s="1">
        <v>1027</v>
      </c>
      <c r="B28" s="1" t="s">
        <v>1</v>
      </c>
      <c r="C28" s="1" t="s">
        <v>64</v>
      </c>
    </row>
    <row r="29" spans="1:3" ht="14.25" customHeight="1">
      <c r="A29" s="1">
        <v>1028</v>
      </c>
      <c r="B29" s="1" t="s">
        <v>1</v>
      </c>
      <c r="C29" s="1" t="s">
        <v>65</v>
      </c>
    </row>
    <row r="30" spans="1:3" ht="14.25" customHeight="1">
      <c r="A30" s="1">
        <v>1029</v>
      </c>
      <c r="B30" s="1" t="s">
        <v>1</v>
      </c>
      <c r="C30" s="1" t="s">
        <v>66</v>
      </c>
    </row>
    <row r="31" spans="1:3" ht="14.25" customHeight="1">
      <c r="A31" s="1">
        <v>1030</v>
      </c>
      <c r="B31" s="1" t="s">
        <v>1</v>
      </c>
      <c r="C31" s="1" t="s">
        <v>67</v>
      </c>
    </row>
    <row r="32" spans="1:3" ht="14.25" customHeight="1">
      <c r="A32" s="1">
        <v>1031</v>
      </c>
      <c r="B32" s="1" t="s">
        <v>1</v>
      </c>
      <c r="C32" s="1" t="s">
        <v>68</v>
      </c>
    </row>
    <row r="33" spans="1:3" ht="14.25" customHeight="1">
      <c r="A33" s="1">
        <v>1032</v>
      </c>
      <c r="B33" s="1" t="s">
        <v>1</v>
      </c>
      <c r="C33" s="1" t="s">
        <v>69</v>
      </c>
    </row>
    <row r="34" spans="1:3" ht="14.25" customHeight="1">
      <c r="A34" s="1">
        <v>1033</v>
      </c>
      <c r="B34" s="1" t="s">
        <v>1</v>
      </c>
      <c r="C34" s="1" t="s">
        <v>70</v>
      </c>
    </row>
    <row r="35" spans="1:3" ht="14.25" customHeight="1">
      <c r="A35" s="1">
        <v>1034</v>
      </c>
      <c r="B35" s="1" t="s">
        <v>1</v>
      </c>
      <c r="C35" s="1" t="s">
        <v>71</v>
      </c>
    </row>
    <row r="36" spans="1:3" ht="14.25" customHeight="1">
      <c r="A36" s="1">
        <v>1035</v>
      </c>
      <c r="B36" s="1" t="s">
        <v>1</v>
      </c>
      <c r="C36" s="1" t="s">
        <v>72</v>
      </c>
    </row>
    <row r="37" spans="1:3" ht="14.25" customHeight="1">
      <c r="A37" s="1">
        <v>1036</v>
      </c>
      <c r="B37" s="1" t="s">
        <v>1</v>
      </c>
      <c r="C37" s="1" t="s">
        <v>73</v>
      </c>
    </row>
    <row r="38" spans="1:3" ht="14.25" customHeight="1">
      <c r="A38" s="1">
        <v>1037</v>
      </c>
      <c r="B38" s="1" t="s">
        <v>1</v>
      </c>
      <c r="C38" s="1" t="s">
        <v>74</v>
      </c>
    </row>
    <row r="39" spans="1:3" ht="14.25" customHeight="1">
      <c r="A39" s="1">
        <v>1038</v>
      </c>
      <c r="B39" s="1" t="s">
        <v>1</v>
      </c>
      <c r="C39" s="1" t="s">
        <v>75</v>
      </c>
    </row>
    <row r="40" spans="1:3" ht="14.25" customHeight="1">
      <c r="A40" s="1">
        <v>1039</v>
      </c>
      <c r="B40" s="1" t="s">
        <v>1</v>
      </c>
      <c r="C40" s="1" t="s">
        <v>76</v>
      </c>
    </row>
    <row r="41" spans="1:3" ht="14.25" customHeight="1">
      <c r="A41" s="1">
        <v>1040</v>
      </c>
      <c r="B41" s="1" t="s">
        <v>1</v>
      </c>
      <c r="C41" s="1" t="s">
        <v>77</v>
      </c>
    </row>
    <row r="42" spans="1:3" ht="14.25" customHeight="1">
      <c r="A42" s="1">
        <v>1042</v>
      </c>
      <c r="B42" s="1" t="s">
        <v>1</v>
      </c>
      <c r="C42" s="1" t="s">
        <v>78</v>
      </c>
    </row>
    <row r="43" spans="1:3" ht="14.25" customHeight="1">
      <c r="A43" s="1">
        <v>1043</v>
      </c>
      <c r="B43" s="1" t="s">
        <v>1</v>
      </c>
      <c r="C43" s="1" t="s">
        <v>79</v>
      </c>
    </row>
    <row r="44" spans="1:3" ht="14.25" customHeight="1">
      <c r="A44" s="1">
        <v>1045</v>
      </c>
      <c r="B44" s="1" t="s">
        <v>1</v>
      </c>
      <c r="C44" s="1" t="s">
        <v>80</v>
      </c>
    </row>
    <row r="45" spans="1:3" ht="14.25" customHeight="1">
      <c r="A45" s="1">
        <v>1044</v>
      </c>
      <c r="B45" s="1" t="s">
        <v>1</v>
      </c>
      <c r="C45" s="1" t="s">
        <v>81</v>
      </c>
    </row>
    <row r="46" spans="1:3" ht="14.25" customHeight="1">
      <c r="A46" s="1">
        <v>1046</v>
      </c>
      <c r="B46" s="1" t="s">
        <v>1</v>
      </c>
      <c r="C46" s="1" t="s">
        <v>82</v>
      </c>
    </row>
    <row r="47" spans="1:3" ht="14.25" customHeight="1">
      <c r="A47" s="1">
        <v>1047</v>
      </c>
      <c r="B47" s="1" t="s">
        <v>1</v>
      </c>
      <c r="C47" s="1" t="s">
        <v>83</v>
      </c>
    </row>
    <row r="48" spans="1:3" ht="14.25" customHeight="1">
      <c r="A48" s="1">
        <v>1049</v>
      </c>
      <c r="B48" s="1" t="s">
        <v>1</v>
      </c>
      <c r="C48" s="1" t="s">
        <v>84</v>
      </c>
    </row>
    <row r="49" spans="1:3" ht="14.25" customHeight="1">
      <c r="A49" s="1">
        <v>1048</v>
      </c>
      <c r="B49" s="1" t="s">
        <v>1</v>
      </c>
      <c r="C49" s="1" t="s">
        <v>85</v>
      </c>
    </row>
    <row r="50" spans="1:3" ht="14.25" customHeight="1">
      <c r="A50" s="1">
        <v>1051</v>
      </c>
      <c r="B50" s="1" t="s">
        <v>2</v>
      </c>
      <c r="C50" s="1" t="s">
        <v>86</v>
      </c>
    </row>
    <row r="51" spans="1:3" ht="14.25" customHeight="1">
      <c r="A51" s="1">
        <v>1056</v>
      </c>
      <c r="B51" s="1" t="s">
        <v>2</v>
      </c>
      <c r="C51" s="1" t="s">
        <v>2</v>
      </c>
    </row>
    <row r="52" spans="1:3" ht="14.25" customHeight="1">
      <c r="A52" s="1">
        <v>1052</v>
      </c>
      <c r="B52" s="1" t="s">
        <v>2</v>
      </c>
      <c r="C52" s="1" t="s">
        <v>87</v>
      </c>
    </row>
    <row r="53" spans="1:3" ht="14.25" customHeight="1">
      <c r="A53" s="1">
        <v>1053</v>
      </c>
      <c r="B53" s="1" t="s">
        <v>2</v>
      </c>
      <c r="C53" s="1" t="s">
        <v>88</v>
      </c>
    </row>
    <row r="54" spans="1:3" ht="14.25" customHeight="1">
      <c r="A54" s="1">
        <v>1054</v>
      </c>
      <c r="B54" s="1" t="s">
        <v>2</v>
      </c>
      <c r="C54" s="1" t="s">
        <v>89</v>
      </c>
    </row>
    <row r="55" spans="1:3" ht="14.25" customHeight="1">
      <c r="A55" s="1">
        <v>1055</v>
      </c>
      <c r="B55" s="1" t="s">
        <v>2</v>
      </c>
      <c r="C55" s="1" t="s">
        <v>90</v>
      </c>
    </row>
    <row r="56" spans="1:3" ht="14.25" customHeight="1">
      <c r="A56" s="1">
        <v>1057</v>
      </c>
      <c r="B56" s="1" t="s">
        <v>2</v>
      </c>
      <c r="C56" s="1" t="s">
        <v>91</v>
      </c>
    </row>
    <row r="57" spans="1:3" ht="14.25" customHeight="1">
      <c r="A57" s="1">
        <v>1060</v>
      </c>
      <c r="B57" s="1" t="s">
        <v>3</v>
      </c>
      <c r="C57" s="1" t="s">
        <v>92</v>
      </c>
    </row>
    <row r="58" spans="1:3" ht="14.25" customHeight="1">
      <c r="A58" s="1">
        <v>1061</v>
      </c>
      <c r="B58" s="1" t="s">
        <v>3</v>
      </c>
      <c r="C58" s="1" t="s">
        <v>93</v>
      </c>
    </row>
    <row r="59" spans="1:3" ht="14.25" customHeight="1">
      <c r="A59" s="1">
        <v>1059</v>
      </c>
      <c r="B59" s="1" t="s">
        <v>3</v>
      </c>
      <c r="C59" s="1" t="s">
        <v>94</v>
      </c>
    </row>
    <row r="60" spans="1:3" ht="14.25" customHeight="1">
      <c r="A60" s="1">
        <v>1062</v>
      </c>
      <c r="B60" s="1" t="s">
        <v>3</v>
      </c>
      <c r="C60" s="1" t="s">
        <v>95</v>
      </c>
    </row>
    <row r="61" spans="1:3" ht="14.25" customHeight="1">
      <c r="A61" s="1">
        <v>1063</v>
      </c>
      <c r="B61" s="1" t="s">
        <v>3</v>
      </c>
      <c r="C61" s="1" t="s">
        <v>96</v>
      </c>
    </row>
    <row r="62" spans="1:3" ht="14.25" customHeight="1">
      <c r="A62" s="1">
        <v>1079</v>
      </c>
      <c r="B62" s="1" t="s">
        <v>3</v>
      </c>
      <c r="C62" s="1" t="s">
        <v>3</v>
      </c>
    </row>
    <row r="63" spans="1:3" ht="14.25" customHeight="1">
      <c r="A63" s="1">
        <v>1064</v>
      </c>
      <c r="B63" s="1" t="s">
        <v>3</v>
      </c>
      <c r="C63" s="1" t="s">
        <v>62</v>
      </c>
    </row>
    <row r="64" spans="1:3" ht="14.25" customHeight="1">
      <c r="A64" s="1">
        <v>1065</v>
      </c>
      <c r="B64" s="1" t="s">
        <v>3</v>
      </c>
      <c r="C64" s="1" t="s">
        <v>97</v>
      </c>
    </row>
    <row r="65" spans="1:3" ht="14.25" customHeight="1">
      <c r="A65" s="1">
        <v>1068</v>
      </c>
      <c r="B65" s="1" t="s">
        <v>3</v>
      </c>
      <c r="C65" s="1" t="s">
        <v>98</v>
      </c>
    </row>
    <row r="66" spans="1:3" ht="14.25" customHeight="1">
      <c r="A66" s="1">
        <v>1069</v>
      </c>
      <c r="B66" s="1" t="s">
        <v>3</v>
      </c>
      <c r="C66" s="1" t="s">
        <v>99</v>
      </c>
    </row>
    <row r="67" spans="1:3" ht="14.25" customHeight="1">
      <c r="A67" s="1">
        <v>1066</v>
      </c>
      <c r="B67" s="1" t="s">
        <v>3</v>
      </c>
      <c r="C67" s="1" t="s">
        <v>100</v>
      </c>
    </row>
    <row r="68" spans="1:3" ht="14.25" customHeight="1">
      <c r="A68" s="1">
        <v>1067</v>
      </c>
      <c r="B68" s="1" t="s">
        <v>3</v>
      </c>
      <c r="C68" s="1" t="s">
        <v>101</v>
      </c>
    </row>
    <row r="69" spans="1:3" ht="14.25" customHeight="1">
      <c r="A69" s="1">
        <v>1070</v>
      </c>
      <c r="B69" s="1" t="s">
        <v>3</v>
      </c>
      <c r="C69" s="1" t="s">
        <v>102</v>
      </c>
    </row>
    <row r="70" spans="1:3" ht="14.25" customHeight="1">
      <c r="A70" s="1">
        <v>1071</v>
      </c>
      <c r="B70" s="1" t="s">
        <v>3</v>
      </c>
      <c r="C70" s="1" t="s">
        <v>103</v>
      </c>
    </row>
    <row r="71" spans="1:3" ht="14.25" customHeight="1">
      <c r="A71" s="1">
        <v>1072</v>
      </c>
      <c r="B71" s="1" t="s">
        <v>3</v>
      </c>
      <c r="C71" s="1" t="s">
        <v>104</v>
      </c>
    </row>
    <row r="72" spans="1:3" ht="14.25" customHeight="1">
      <c r="A72" s="1">
        <v>1073</v>
      </c>
      <c r="B72" s="1" t="s">
        <v>3</v>
      </c>
      <c r="C72" s="1" t="s">
        <v>105</v>
      </c>
    </row>
    <row r="73" spans="1:3" ht="14.25" customHeight="1">
      <c r="A73" s="1">
        <v>1074</v>
      </c>
      <c r="B73" s="1" t="s">
        <v>3</v>
      </c>
      <c r="C73" s="1" t="s">
        <v>106</v>
      </c>
    </row>
    <row r="74" spans="1:3" ht="14.25" customHeight="1">
      <c r="A74" s="1">
        <v>1075</v>
      </c>
      <c r="B74" s="1" t="s">
        <v>3</v>
      </c>
      <c r="C74" s="1" t="s">
        <v>107</v>
      </c>
    </row>
    <row r="75" spans="1:3" ht="14.25" customHeight="1">
      <c r="A75" s="1">
        <v>1080</v>
      </c>
      <c r="B75" s="1" t="s">
        <v>3</v>
      </c>
      <c r="C75" s="1" t="s">
        <v>108</v>
      </c>
    </row>
    <row r="76" spans="1:3" ht="14.25" customHeight="1">
      <c r="A76" s="1">
        <v>1076</v>
      </c>
      <c r="B76" s="1" t="s">
        <v>3</v>
      </c>
      <c r="C76" s="1" t="s">
        <v>109</v>
      </c>
    </row>
    <row r="77" spans="1:3" ht="14.25" customHeight="1">
      <c r="A77" s="1">
        <v>1077</v>
      </c>
      <c r="B77" s="1" t="s">
        <v>3</v>
      </c>
      <c r="C77" s="1" t="s">
        <v>110</v>
      </c>
    </row>
    <row r="78" spans="1:3" ht="14.25" customHeight="1">
      <c r="A78" s="1">
        <v>1078</v>
      </c>
      <c r="B78" s="1" t="s">
        <v>3</v>
      </c>
      <c r="C78" s="1" t="s">
        <v>111</v>
      </c>
    </row>
    <row r="79" spans="1:3" ht="14.25" customHeight="1">
      <c r="A79" s="1">
        <v>1081</v>
      </c>
      <c r="B79" s="1" t="s">
        <v>3</v>
      </c>
      <c r="C79" s="1" t="s">
        <v>112</v>
      </c>
    </row>
    <row r="80" spans="1:3" ht="14.25" customHeight="1">
      <c r="A80" s="1">
        <v>1082</v>
      </c>
      <c r="B80" s="1" t="s">
        <v>3</v>
      </c>
      <c r="C80" s="1" t="s">
        <v>113</v>
      </c>
    </row>
    <row r="81" spans="1:3" ht="14.25" customHeight="1">
      <c r="A81" s="1">
        <v>1083</v>
      </c>
      <c r="B81" s="1" t="s">
        <v>3</v>
      </c>
      <c r="C81" s="1" t="s">
        <v>114</v>
      </c>
    </row>
    <row r="82" spans="1:3" ht="14.25" customHeight="1">
      <c r="A82" s="1">
        <v>1084</v>
      </c>
      <c r="B82" s="1" t="s">
        <v>3</v>
      </c>
      <c r="C82" s="1" t="s">
        <v>115</v>
      </c>
    </row>
    <row r="83" spans="1:3" ht="14.25" customHeight="1">
      <c r="A83" s="1">
        <v>1085</v>
      </c>
      <c r="B83" s="1" t="s">
        <v>3</v>
      </c>
      <c r="C83" s="1" t="s">
        <v>116</v>
      </c>
    </row>
    <row r="84" spans="1:3" ht="14.25" customHeight="1">
      <c r="A84" s="1">
        <v>1086</v>
      </c>
      <c r="B84" s="1" t="s">
        <v>3</v>
      </c>
      <c r="C84" s="1" t="s">
        <v>117</v>
      </c>
    </row>
    <row r="85" spans="1:3" ht="14.25" customHeight="1">
      <c r="A85" s="1">
        <v>1088</v>
      </c>
      <c r="B85" s="1" t="s">
        <v>4</v>
      </c>
      <c r="C85" s="1" t="s">
        <v>118</v>
      </c>
    </row>
    <row r="86" spans="1:3" ht="14.25" customHeight="1">
      <c r="A86" s="1">
        <v>1089</v>
      </c>
      <c r="B86" s="1" t="s">
        <v>4</v>
      </c>
      <c r="C86" s="1" t="s">
        <v>119</v>
      </c>
    </row>
    <row r="87" spans="1:3" ht="14.25" customHeight="1">
      <c r="A87" s="1">
        <v>1090</v>
      </c>
      <c r="B87" s="1" t="s">
        <v>4</v>
      </c>
      <c r="C87" s="1" t="s">
        <v>120</v>
      </c>
    </row>
    <row r="88" spans="1:3" ht="14.25" customHeight="1">
      <c r="A88" s="1">
        <v>1091</v>
      </c>
      <c r="B88" s="1" t="s">
        <v>4</v>
      </c>
      <c r="C88" s="1" t="s">
        <v>121</v>
      </c>
    </row>
    <row r="89" spans="1:3" ht="14.25" customHeight="1">
      <c r="A89" s="1">
        <v>1092</v>
      </c>
      <c r="B89" s="1" t="s">
        <v>4</v>
      </c>
      <c r="C89" s="1" t="s">
        <v>122</v>
      </c>
    </row>
    <row r="90" spans="1:3" ht="14.25" customHeight="1">
      <c r="A90" s="1">
        <v>1093</v>
      </c>
      <c r="B90" s="1" t="s">
        <v>4</v>
      </c>
      <c r="C90" s="1" t="s">
        <v>123</v>
      </c>
    </row>
    <row r="91" spans="1:3" ht="14.25" customHeight="1">
      <c r="A91" s="1">
        <v>1094</v>
      </c>
      <c r="B91" s="1" t="s">
        <v>4</v>
      </c>
      <c r="C91" s="1" t="s">
        <v>124</v>
      </c>
    </row>
    <row r="92" spans="1:3" ht="14.25" customHeight="1">
      <c r="A92" s="1">
        <v>1095</v>
      </c>
      <c r="B92" s="1" t="s">
        <v>4</v>
      </c>
      <c r="C92" s="1" t="s">
        <v>125</v>
      </c>
    </row>
    <row r="93" spans="1:3" ht="14.25" customHeight="1">
      <c r="A93" s="1">
        <v>1096</v>
      </c>
      <c r="B93" s="1" t="s">
        <v>4</v>
      </c>
      <c r="C93" s="1" t="s">
        <v>126</v>
      </c>
    </row>
    <row r="94" spans="1:3" ht="14.25" customHeight="1">
      <c r="A94" s="1">
        <v>1098</v>
      </c>
      <c r="B94" s="1" t="s">
        <v>4</v>
      </c>
      <c r="C94" s="1" t="s">
        <v>127</v>
      </c>
    </row>
    <row r="95" spans="1:3" ht="14.25" customHeight="1">
      <c r="A95" s="1">
        <v>1097</v>
      </c>
      <c r="B95" s="1" t="s">
        <v>4</v>
      </c>
      <c r="C95" s="1" t="s">
        <v>128</v>
      </c>
    </row>
    <row r="96" spans="1:3" ht="14.25" customHeight="1">
      <c r="A96" s="1">
        <v>1115</v>
      </c>
      <c r="B96" s="1" t="s">
        <v>4</v>
      </c>
      <c r="C96" s="1" t="s">
        <v>4</v>
      </c>
    </row>
    <row r="97" spans="1:3" ht="14.25" customHeight="1">
      <c r="A97" s="1">
        <v>1100</v>
      </c>
      <c r="B97" s="1" t="s">
        <v>4</v>
      </c>
      <c r="C97" s="1" t="s">
        <v>129</v>
      </c>
    </row>
    <row r="98" spans="1:3" ht="14.25" customHeight="1">
      <c r="A98" s="1">
        <v>1101</v>
      </c>
      <c r="B98" s="1" t="s">
        <v>4</v>
      </c>
      <c r="C98" s="1" t="s">
        <v>130</v>
      </c>
    </row>
    <row r="99" spans="1:3" ht="14.25" customHeight="1">
      <c r="A99" s="1">
        <v>1099</v>
      </c>
      <c r="B99" s="1" t="s">
        <v>4</v>
      </c>
      <c r="C99" s="1" t="s">
        <v>131</v>
      </c>
    </row>
    <row r="100" spans="1:3" ht="14.25" customHeight="1">
      <c r="A100" s="1">
        <v>1102</v>
      </c>
      <c r="B100" s="1" t="s">
        <v>4</v>
      </c>
      <c r="C100" s="1" t="s">
        <v>132</v>
      </c>
    </row>
    <row r="101" spans="1:3" ht="14.25" customHeight="1">
      <c r="A101" s="1">
        <v>1103</v>
      </c>
      <c r="B101" s="1" t="s">
        <v>4</v>
      </c>
      <c r="C101" s="1" t="s">
        <v>133</v>
      </c>
    </row>
    <row r="102" spans="1:3" ht="14.25" customHeight="1">
      <c r="A102" s="1">
        <v>1104</v>
      </c>
      <c r="B102" s="1" t="s">
        <v>4</v>
      </c>
      <c r="C102" s="1" t="s">
        <v>134</v>
      </c>
    </row>
    <row r="103" spans="1:3" ht="14.25" customHeight="1">
      <c r="A103" s="1">
        <v>1105</v>
      </c>
      <c r="B103" s="1" t="s">
        <v>4</v>
      </c>
      <c r="C103" s="1" t="s">
        <v>135</v>
      </c>
    </row>
    <row r="104" spans="1:3" ht="14.25" customHeight="1">
      <c r="A104" s="1">
        <v>1106</v>
      </c>
      <c r="B104" s="1" t="s">
        <v>4</v>
      </c>
      <c r="C104" s="1" t="s">
        <v>136</v>
      </c>
    </row>
    <row r="105" spans="1:3" ht="14.25" customHeight="1">
      <c r="A105" s="1">
        <v>1107</v>
      </c>
      <c r="B105" s="1" t="s">
        <v>4</v>
      </c>
      <c r="C105" s="1" t="s">
        <v>137</v>
      </c>
    </row>
    <row r="106" spans="1:3" ht="14.25" customHeight="1">
      <c r="A106" s="1">
        <v>1108</v>
      </c>
      <c r="B106" s="1" t="s">
        <v>4</v>
      </c>
      <c r="C106" s="1" t="s">
        <v>138</v>
      </c>
    </row>
    <row r="107" spans="1:3" ht="14.25" customHeight="1">
      <c r="A107" s="1">
        <v>1109</v>
      </c>
      <c r="B107" s="1" t="s">
        <v>4</v>
      </c>
      <c r="C107" s="1" t="s">
        <v>139</v>
      </c>
    </row>
    <row r="108" spans="1:3" ht="14.25" customHeight="1">
      <c r="A108" s="1">
        <v>1110</v>
      </c>
      <c r="B108" s="1" t="s">
        <v>4</v>
      </c>
      <c r="C108" s="1" t="s">
        <v>140</v>
      </c>
    </row>
    <row r="109" spans="1:3" ht="14.25" customHeight="1">
      <c r="A109" s="1">
        <v>1111</v>
      </c>
      <c r="B109" s="1" t="s">
        <v>4</v>
      </c>
      <c r="C109" s="1" t="s">
        <v>141</v>
      </c>
    </row>
    <row r="110" spans="1:3" ht="14.25" customHeight="1">
      <c r="A110" s="1">
        <v>1112</v>
      </c>
      <c r="B110" s="1" t="s">
        <v>4</v>
      </c>
      <c r="C110" s="1" t="s">
        <v>142</v>
      </c>
    </row>
    <row r="111" spans="1:3" ht="14.25" customHeight="1">
      <c r="A111" s="1">
        <v>1113</v>
      </c>
      <c r="B111" s="1" t="s">
        <v>4</v>
      </c>
      <c r="C111" s="1" t="s">
        <v>143</v>
      </c>
    </row>
    <row r="112" spans="1:3" ht="14.25" customHeight="1">
      <c r="A112" s="1">
        <v>1114</v>
      </c>
      <c r="B112" s="1" t="s">
        <v>4</v>
      </c>
      <c r="C112" s="1" t="s">
        <v>144</v>
      </c>
    </row>
    <row r="113" spans="1:3" ht="14.25" customHeight="1">
      <c r="A113" s="1">
        <v>1116</v>
      </c>
      <c r="B113" s="1" t="s">
        <v>4</v>
      </c>
      <c r="C113" s="1" t="s">
        <v>145</v>
      </c>
    </row>
    <row r="114" spans="1:3" ht="14.25" customHeight="1">
      <c r="A114" s="1">
        <v>1117</v>
      </c>
      <c r="B114" s="1" t="s">
        <v>4</v>
      </c>
      <c r="C114" s="1" t="s">
        <v>146</v>
      </c>
    </row>
    <row r="115" spans="1:3" ht="14.25" customHeight="1">
      <c r="A115" s="1">
        <v>1118</v>
      </c>
      <c r="B115" s="1" t="s">
        <v>4</v>
      </c>
      <c r="C115" s="1" t="s">
        <v>147</v>
      </c>
    </row>
    <row r="116" spans="1:3" ht="14.25" customHeight="1">
      <c r="A116" s="1">
        <v>1119</v>
      </c>
      <c r="B116" s="1" t="s">
        <v>4</v>
      </c>
      <c r="C116" s="1" t="s">
        <v>148</v>
      </c>
    </row>
    <row r="117" spans="1:3" ht="14.25" customHeight="1">
      <c r="A117" s="1">
        <v>1120</v>
      </c>
      <c r="B117" s="1" t="s">
        <v>4</v>
      </c>
      <c r="C117" s="1" t="s">
        <v>149</v>
      </c>
    </row>
    <row r="118" spans="1:3" ht="14.25" customHeight="1">
      <c r="A118" s="1">
        <v>1121</v>
      </c>
      <c r="B118" s="1" t="s">
        <v>4</v>
      </c>
      <c r="C118" s="1" t="s">
        <v>150</v>
      </c>
    </row>
    <row r="119" spans="1:3" ht="14.25" customHeight="1">
      <c r="A119" s="1">
        <v>1122</v>
      </c>
      <c r="B119" s="1" t="s">
        <v>4</v>
      </c>
      <c r="C119" s="1" t="s">
        <v>151</v>
      </c>
    </row>
    <row r="120" spans="1:3" ht="14.25" customHeight="1">
      <c r="A120" s="1">
        <v>1123</v>
      </c>
      <c r="B120" s="1" t="s">
        <v>4</v>
      </c>
      <c r="C120" s="1" t="s">
        <v>152</v>
      </c>
    </row>
    <row r="121" spans="1:3" ht="14.25" customHeight="1">
      <c r="A121" s="1">
        <v>1124</v>
      </c>
      <c r="B121" s="1" t="s">
        <v>4</v>
      </c>
      <c r="C121" s="1" t="s">
        <v>153</v>
      </c>
    </row>
    <row r="122" spans="1:3" ht="14.25" customHeight="1">
      <c r="A122" s="1">
        <v>1126</v>
      </c>
      <c r="B122" s="1" t="s">
        <v>5</v>
      </c>
      <c r="C122" s="1" t="s">
        <v>154</v>
      </c>
    </row>
    <row r="123" spans="1:3" ht="14.25" customHeight="1">
      <c r="A123" s="1">
        <v>1127</v>
      </c>
      <c r="B123" s="1" t="s">
        <v>5</v>
      </c>
      <c r="C123" s="1" t="s">
        <v>155</v>
      </c>
    </row>
    <row r="124" spans="1:3" ht="14.25" customHeight="1">
      <c r="A124" s="1">
        <v>1128</v>
      </c>
      <c r="B124" s="1" t="s">
        <v>5</v>
      </c>
      <c r="C124" s="1" t="s">
        <v>156</v>
      </c>
    </row>
    <row r="125" spans="1:3" ht="14.25" customHeight="1">
      <c r="A125" s="1">
        <v>1142</v>
      </c>
      <c r="B125" s="1" t="s">
        <v>5</v>
      </c>
      <c r="C125" s="1" t="s">
        <v>5</v>
      </c>
    </row>
    <row r="126" spans="1:3" ht="14.25" customHeight="1">
      <c r="A126" s="1">
        <v>1129</v>
      </c>
      <c r="B126" s="1" t="s">
        <v>5</v>
      </c>
      <c r="C126" s="1" t="s">
        <v>157</v>
      </c>
    </row>
    <row r="127" spans="1:3" ht="14.25" customHeight="1">
      <c r="A127" s="1">
        <v>1130</v>
      </c>
      <c r="B127" s="1" t="s">
        <v>5</v>
      </c>
      <c r="C127" s="1" t="s">
        <v>158</v>
      </c>
    </row>
    <row r="128" spans="1:3" ht="14.25" customHeight="1">
      <c r="A128" s="1">
        <v>1131</v>
      </c>
      <c r="B128" s="1" t="s">
        <v>5</v>
      </c>
      <c r="C128" s="1" t="s">
        <v>159</v>
      </c>
    </row>
    <row r="129" spans="1:3" ht="14.25" customHeight="1">
      <c r="A129" s="1">
        <v>1132</v>
      </c>
      <c r="B129" s="1" t="s">
        <v>5</v>
      </c>
      <c r="C129" s="1" t="s">
        <v>160</v>
      </c>
    </row>
    <row r="130" spans="1:3" ht="14.25" customHeight="1">
      <c r="A130" s="1">
        <v>1133</v>
      </c>
      <c r="B130" s="1" t="s">
        <v>5</v>
      </c>
      <c r="C130" s="1" t="s">
        <v>161</v>
      </c>
    </row>
    <row r="131" spans="1:3" ht="14.25" customHeight="1">
      <c r="A131" s="1">
        <v>1134</v>
      </c>
      <c r="B131" s="1" t="s">
        <v>5</v>
      </c>
      <c r="C131" s="1" t="s">
        <v>162</v>
      </c>
    </row>
    <row r="132" spans="1:3" ht="14.25" customHeight="1">
      <c r="A132" s="1">
        <v>1135</v>
      </c>
      <c r="B132" s="1" t="s">
        <v>5</v>
      </c>
      <c r="C132" s="1" t="s">
        <v>163</v>
      </c>
    </row>
    <row r="133" spans="1:3" ht="14.25" customHeight="1">
      <c r="A133" s="1">
        <v>1136</v>
      </c>
      <c r="B133" s="1" t="s">
        <v>5</v>
      </c>
      <c r="C133" s="1" t="s">
        <v>164</v>
      </c>
    </row>
    <row r="134" spans="1:3" ht="14.25" customHeight="1">
      <c r="A134" s="1">
        <v>1137</v>
      </c>
      <c r="B134" s="1" t="s">
        <v>5</v>
      </c>
      <c r="C134" s="1" t="s">
        <v>165</v>
      </c>
    </row>
    <row r="135" spans="1:3" ht="14.25" customHeight="1">
      <c r="A135" s="1">
        <v>1138</v>
      </c>
      <c r="B135" s="1" t="s">
        <v>5</v>
      </c>
      <c r="C135" s="1" t="s">
        <v>166</v>
      </c>
    </row>
    <row r="136" spans="1:3" ht="14.25" customHeight="1">
      <c r="A136" s="1">
        <v>1139</v>
      </c>
      <c r="B136" s="1" t="s">
        <v>5</v>
      </c>
      <c r="C136" s="1" t="s">
        <v>167</v>
      </c>
    </row>
    <row r="137" spans="1:3" ht="14.25" customHeight="1">
      <c r="A137" s="1">
        <v>1140</v>
      </c>
      <c r="B137" s="1" t="s">
        <v>5</v>
      </c>
      <c r="C137" s="1" t="s">
        <v>168</v>
      </c>
    </row>
    <row r="138" spans="1:3" ht="14.25" customHeight="1">
      <c r="A138" s="1">
        <v>1141</v>
      </c>
      <c r="B138" s="1" t="s">
        <v>5</v>
      </c>
      <c r="C138" s="1" t="s">
        <v>169</v>
      </c>
    </row>
    <row r="139" spans="1:3" ht="14.25" customHeight="1">
      <c r="A139" s="1">
        <v>1143</v>
      </c>
      <c r="B139" s="1" t="s">
        <v>5</v>
      </c>
      <c r="C139" s="1" t="s">
        <v>170</v>
      </c>
    </row>
    <row r="140" spans="1:3" ht="14.25" customHeight="1">
      <c r="A140" s="1">
        <v>1144</v>
      </c>
      <c r="B140" s="1" t="s">
        <v>5</v>
      </c>
      <c r="C140" s="1" t="s">
        <v>171</v>
      </c>
    </row>
    <row r="141" spans="1:3" ht="14.25" customHeight="1">
      <c r="A141" s="1">
        <v>1145</v>
      </c>
      <c r="B141" s="1" t="s">
        <v>5</v>
      </c>
      <c r="C141" s="1" t="s">
        <v>172</v>
      </c>
    </row>
    <row r="142" spans="1:3" ht="14.25" customHeight="1">
      <c r="A142" s="1">
        <v>1146</v>
      </c>
      <c r="B142" s="1" t="s">
        <v>5</v>
      </c>
      <c r="C142" s="1" t="s">
        <v>173</v>
      </c>
    </row>
    <row r="143" spans="1:3" ht="14.25" customHeight="1">
      <c r="A143" s="1">
        <v>1147</v>
      </c>
      <c r="B143" s="1" t="s">
        <v>5</v>
      </c>
      <c r="C143" s="1" t="s">
        <v>174</v>
      </c>
    </row>
    <row r="144" spans="1:3" ht="14.25" customHeight="1">
      <c r="A144" s="1">
        <v>1148</v>
      </c>
      <c r="B144" s="1" t="s">
        <v>5</v>
      </c>
      <c r="C144" s="1" t="s">
        <v>175</v>
      </c>
    </row>
    <row r="145" spans="1:3" ht="14.25" customHeight="1">
      <c r="A145" s="1">
        <v>1149</v>
      </c>
      <c r="B145" s="1" t="s">
        <v>5</v>
      </c>
      <c r="C145" s="1" t="s">
        <v>176</v>
      </c>
    </row>
    <row r="146" spans="1:3" ht="14.25" customHeight="1">
      <c r="A146" s="1">
        <v>1150</v>
      </c>
      <c r="B146" s="1" t="s">
        <v>5</v>
      </c>
      <c r="C146" s="1" t="s">
        <v>177</v>
      </c>
    </row>
    <row r="147" spans="1:3" ht="14.25" customHeight="1">
      <c r="A147" s="1">
        <v>1151</v>
      </c>
      <c r="B147" s="1" t="s">
        <v>5</v>
      </c>
      <c r="C147" s="1" t="s">
        <v>178</v>
      </c>
    </row>
    <row r="148" spans="1:3" ht="14.25" customHeight="1">
      <c r="A148" s="1">
        <v>1152</v>
      </c>
      <c r="B148" s="1" t="s">
        <v>5</v>
      </c>
      <c r="C148" s="1" t="s">
        <v>179</v>
      </c>
    </row>
    <row r="149" spans="1:3" ht="14.25" customHeight="1">
      <c r="A149" s="1">
        <v>1154</v>
      </c>
      <c r="B149" s="1" t="s">
        <v>6</v>
      </c>
      <c r="C149" s="1" t="s">
        <v>180</v>
      </c>
    </row>
    <row r="150" spans="1:3" ht="14.25" customHeight="1">
      <c r="A150" s="1">
        <v>1155</v>
      </c>
      <c r="B150" s="1" t="s">
        <v>6</v>
      </c>
      <c r="C150" s="1" t="s">
        <v>181</v>
      </c>
    </row>
    <row r="151" spans="1:3" ht="14.25" customHeight="1">
      <c r="A151" s="1">
        <v>1156</v>
      </c>
      <c r="B151" s="1" t="s">
        <v>6</v>
      </c>
      <c r="C151" s="1" t="s">
        <v>182</v>
      </c>
    </row>
    <row r="152" spans="1:3" ht="14.25" customHeight="1">
      <c r="A152" s="1">
        <v>1157</v>
      </c>
      <c r="B152" s="1" t="s">
        <v>6</v>
      </c>
      <c r="C152" s="1" t="s">
        <v>183</v>
      </c>
    </row>
    <row r="153" spans="1:3" ht="14.25" customHeight="1">
      <c r="A153" s="1">
        <v>1167</v>
      </c>
      <c r="B153" s="1" t="s">
        <v>6</v>
      </c>
      <c r="C153" s="1" t="s">
        <v>6</v>
      </c>
    </row>
    <row r="154" spans="1:3" ht="14.25" customHeight="1">
      <c r="A154" s="1">
        <v>1158</v>
      </c>
      <c r="B154" s="1" t="s">
        <v>6</v>
      </c>
      <c r="C154" s="1" t="s">
        <v>184</v>
      </c>
    </row>
    <row r="155" spans="1:3" ht="14.25" customHeight="1">
      <c r="A155" s="1">
        <v>1159</v>
      </c>
      <c r="B155" s="1" t="s">
        <v>6</v>
      </c>
      <c r="C155" s="1" t="s">
        <v>185</v>
      </c>
    </row>
    <row r="156" spans="1:3" ht="14.25" customHeight="1">
      <c r="A156" s="1">
        <v>1160</v>
      </c>
      <c r="B156" s="1" t="s">
        <v>6</v>
      </c>
      <c r="C156" s="1" t="s">
        <v>186</v>
      </c>
    </row>
    <row r="157" spans="1:3" ht="14.25" customHeight="1">
      <c r="A157" s="1">
        <v>1161</v>
      </c>
      <c r="B157" s="1" t="s">
        <v>6</v>
      </c>
      <c r="C157" s="1" t="s">
        <v>187</v>
      </c>
    </row>
    <row r="158" spans="1:3" ht="14.25" customHeight="1">
      <c r="A158" s="1">
        <v>1162</v>
      </c>
      <c r="B158" s="1" t="s">
        <v>6</v>
      </c>
      <c r="C158" s="1" t="s">
        <v>188</v>
      </c>
    </row>
    <row r="159" spans="1:3" ht="14.25" customHeight="1">
      <c r="A159" s="1">
        <v>1163</v>
      </c>
      <c r="B159" s="1" t="s">
        <v>6</v>
      </c>
      <c r="C159" s="1" t="s">
        <v>189</v>
      </c>
    </row>
    <row r="160" spans="1:3" ht="14.25" customHeight="1">
      <c r="A160" s="1">
        <v>1164</v>
      </c>
      <c r="B160" s="1" t="s">
        <v>6</v>
      </c>
      <c r="C160" s="1" t="s">
        <v>190</v>
      </c>
    </row>
    <row r="161" spans="1:3" ht="14.25" customHeight="1">
      <c r="A161" s="1">
        <v>1165</v>
      </c>
      <c r="B161" s="1" t="s">
        <v>6</v>
      </c>
      <c r="C161" s="1" t="s">
        <v>191</v>
      </c>
    </row>
    <row r="162" spans="1:3" ht="14.25" customHeight="1">
      <c r="A162" s="1">
        <v>1166</v>
      </c>
      <c r="B162" s="1" t="s">
        <v>6</v>
      </c>
      <c r="C162" s="1" t="s">
        <v>192</v>
      </c>
    </row>
    <row r="163" spans="1:3" ht="14.25" customHeight="1">
      <c r="A163" s="1">
        <v>1168</v>
      </c>
      <c r="B163" s="1" t="s">
        <v>6</v>
      </c>
      <c r="C163" s="1" t="s">
        <v>193</v>
      </c>
    </row>
    <row r="164" spans="1:3" ht="14.25" customHeight="1">
      <c r="A164" s="1">
        <v>1169</v>
      </c>
      <c r="B164" s="1" t="s">
        <v>6</v>
      </c>
      <c r="C164" s="1" t="s">
        <v>194</v>
      </c>
    </row>
    <row r="165" spans="1:3" ht="14.25" customHeight="1">
      <c r="A165" s="1">
        <v>1171</v>
      </c>
      <c r="B165" s="1" t="s">
        <v>6</v>
      </c>
      <c r="C165" s="1" t="s">
        <v>195</v>
      </c>
    </row>
    <row r="166" spans="1:3" ht="14.25" customHeight="1">
      <c r="A166" s="1">
        <v>1170</v>
      </c>
      <c r="B166" s="1" t="s">
        <v>6</v>
      </c>
      <c r="C166" s="1" t="s">
        <v>196</v>
      </c>
    </row>
    <row r="167" spans="1:3" ht="14.25" customHeight="1">
      <c r="A167" s="1">
        <v>1172</v>
      </c>
      <c r="B167" s="1" t="s">
        <v>6</v>
      </c>
      <c r="C167" s="1" t="s">
        <v>197</v>
      </c>
    </row>
    <row r="168" spans="1:3" ht="14.25" customHeight="1">
      <c r="A168" s="1">
        <v>1173</v>
      </c>
      <c r="B168" s="1" t="s">
        <v>6</v>
      </c>
      <c r="C168" s="1" t="s">
        <v>198</v>
      </c>
    </row>
    <row r="169" spans="1:3" ht="14.25" customHeight="1">
      <c r="A169" s="1">
        <v>1174</v>
      </c>
      <c r="B169" s="1" t="s">
        <v>6</v>
      </c>
      <c r="C169" s="1" t="s">
        <v>199</v>
      </c>
    </row>
    <row r="170" spans="1:3" ht="14.25" customHeight="1">
      <c r="A170" s="1">
        <v>1175</v>
      </c>
      <c r="B170" s="1" t="s">
        <v>6</v>
      </c>
      <c r="C170" s="1" t="s">
        <v>200</v>
      </c>
    </row>
    <row r="171" spans="1:3" ht="14.25" customHeight="1">
      <c r="A171" s="1">
        <v>1176</v>
      </c>
      <c r="B171" s="1" t="s">
        <v>6</v>
      </c>
      <c r="C171" s="1" t="s">
        <v>201</v>
      </c>
    </row>
    <row r="172" spans="1:3" ht="14.25" customHeight="1">
      <c r="A172" s="1">
        <v>1177</v>
      </c>
      <c r="B172" s="1" t="s">
        <v>6</v>
      </c>
      <c r="C172" s="1" t="s">
        <v>202</v>
      </c>
    </row>
    <row r="173" spans="1:3" ht="14.25" customHeight="1">
      <c r="A173" s="1">
        <v>1178</v>
      </c>
      <c r="B173" s="1" t="s">
        <v>6</v>
      </c>
      <c r="C173" s="1" t="s">
        <v>203</v>
      </c>
    </row>
    <row r="174" spans="1:3" ht="14.25" customHeight="1">
      <c r="A174" s="1">
        <v>1179</v>
      </c>
      <c r="B174" s="1" t="s">
        <v>6</v>
      </c>
      <c r="C174" s="1" t="s">
        <v>204</v>
      </c>
    </row>
    <row r="175" spans="1:3" ht="14.25" customHeight="1">
      <c r="A175" s="1">
        <v>1180</v>
      </c>
      <c r="B175" s="1" t="s">
        <v>6</v>
      </c>
      <c r="C175" s="1" t="s">
        <v>205</v>
      </c>
    </row>
    <row r="176" spans="1:3" ht="14.25" customHeight="1">
      <c r="A176" s="1">
        <v>1181</v>
      </c>
      <c r="B176" s="1" t="s">
        <v>6</v>
      </c>
      <c r="C176" s="1" t="s">
        <v>206</v>
      </c>
    </row>
    <row r="177" spans="1:3" ht="14.25" customHeight="1">
      <c r="A177" s="1">
        <v>1183</v>
      </c>
      <c r="B177" s="1" t="s">
        <v>7</v>
      </c>
      <c r="C177" s="1" t="s">
        <v>207</v>
      </c>
    </row>
    <row r="178" spans="1:3" ht="14.25" customHeight="1">
      <c r="A178" s="1">
        <v>1184</v>
      </c>
      <c r="B178" s="1" t="s">
        <v>7</v>
      </c>
      <c r="C178" s="1" t="s">
        <v>155</v>
      </c>
    </row>
    <row r="179" spans="1:3" ht="14.25" customHeight="1">
      <c r="A179" s="1">
        <v>1197</v>
      </c>
      <c r="B179" s="1" t="s">
        <v>7</v>
      </c>
      <c r="C179" s="1" t="s">
        <v>208</v>
      </c>
    </row>
    <row r="180" spans="1:3" ht="14.25" customHeight="1">
      <c r="A180" s="1">
        <v>1198</v>
      </c>
      <c r="B180" s="1" t="s">
        <v>7</v>
      </c>
      <c r="C180" s="1" t="s">
        <v>7</v>
      </c>
    </row>
    <row r="181" spans="1:3" ht="14.25" customHeight="1">
      <c r="A181" s="1">
        <v>1185</v>
      </c>
      <c r="B181" s="1" t="s">
        <v>7</v>
      </c>
      <c r="C181" s="1" t="s">
        <v>209</v>
      </c>
    </row>
    <row r="182" spans="1:3" ht="14.25" customHeight="1">
      <c r="A182" s="1">
        <v>1186</v>
      </c>
      <c r="B182" s="1" t="s">
        <v>7</v>
      </c>
      <c r="C182" s="1" t="s">
        <v>210</v>
      </c>
    </row>
    <row r="183" spans="1:3" ht="14.25" customHeight="1">
      <c r="A183" s="1">
        <v>1189</v>
      </c>
      <c r="B183" s="1" t="s">
        <v>7</v>
      </c>
      <c r="C183" s="1" t="s">
        <v>211</v>
      </c>
    </row>
    <row r="184" spans="1:3" ht="14.25" customHeight="1">
      <c r="A184" s="1">
        <v>1187</v>
      </c>
      <c r="B184" s="1" t="s">
        <v>7</v>
      </c>
      <c r="C184" s="1" t="s">
        <v>212</v>
      </c>
    </row>
    <row r="185" spans="1:3" ht="14.25" customHeight="1">
      <c r="A185" s="1">
        <v>1188</v>
      </c>
      <c r="B185" s="1" t="s">
        <v>7</v>
      </c>
      <c r="C185" s="1" t="s">
        <v>213</v>
      </c>
    </row>
    <row r="186" spans="1:3" ht="14.25" customHeight="1">
      <c r="A186" s="1">
        <v>1191</v>
      </c>
      <c r="B186" s="1" t="s">
        <v>7</v>
      </c>
      <c r="C186" s="1" t="s">
        <v>214</v>
      </c>
    </row>
    <row r="187" spans="1:3" ht="14.25" customHeight="1">
      <c r="A187" s="1">
        <v>1190</v>
      </c>
      <c r="B187" s="1" t="s">
        <v>7</v>
      </c>
      <c r="C187" s="1" t="s">
        <v>215</v>
      </c>
    </row>
    <row r="188" spans="1:3" ht="14.25" customHeight="1">
      <c r="A188" s="1">
        <v>1192</v>
      </c>
      <c r="B188" s="1" t="s">
        <v>7</v>
      </c>
      <c r="C188" s="1" t="s">
        <v>216</v>
      </c>
    </row>
    <row r="189" spans="1:3" ht="14.25" customHeight="1">
      <c r="A189" s="1">
        <v>1193</v>
      </c>
      <c r="B189" s="1" t="s">
        <v>7</v>
      </c>
      <c r="C189" s="1" t="s">
        <v>217</v>
      </c>
    </row>
    <row r="190" spans="1:3" ht="14.25" customHeight="1">
      <c r="A190" s="1">
        <v>1194</v>
      </c>
      <c r="B190" s="1" t="s">
        <v>7</v>
      </c>
      <c r="C190" s="1" t="s">
        <v>218</v>
      </c>
    </row>
    <row r="191" spans="1:3" ht="14.25" customHeight="1">
      <c r="A191" s="1">
        <v>1195</v>
      </c>
      <c r="B191" s="1" t="s">
        <v>7</v>
      </c>
      <c r="C191" s="1" t="s">
        <v>219</v>
      </c>
    </row>
    <row r="192" spans="1:3" ht="14.25" customHeight="1">
      <c r="A192" s="1">
        <v>1196</v>
      </c>
      <c r="B192" s="1" t="s">
        <v>7</v>
      </c>
      <c r="C192" s="1" t="s">
        <v>220</v>
      </c>
    </row>
    <row r="193" spans="1:3" ht="14.25" customHeight="1">
      <c r="A193" s="1">
        <v>1199</v>
      </c>
      <c r="B193" s="1" t="s">
        <v>7</v>
      </c>
      <c r="C193" s="1" t="s">
        <v>221</v>
      </c>
    </row>
    <row r="194" spans="1:3" ht="14.25" customHeight="1">
      <c r="A194" s="1">
        <v>1200</v>
      </c>
      <c r="B194" s="1" t="s">
        <v>7</v>
      </c>
      <c r="C194" s="1" t="s">
        <v>222</v>
      </c>
    </row>
    <row r="195" spans="1:3" ht="14.25" customHeight="1">
      <c r="A195" s="1">
        <v>1201</v>
      </c>
      <c r="B195" s="1" t="s">
        <v>7</v>
      </c>
      <c r="C195" s="1" t="s">
        <v>223</v>
      </c>
    </row>
    <row r="196" spans="1:3" ht="14.25" customHeight="1">
      <c r="A196" s="1">
        <v>1202</v>
      </c>
      <c r="B196" s="1" t="s">
        <v>7</v>
      </c>
      <c r="C196" s="1" t="s">
        <v>224</v>
      </c>
    </row>
    <row r="197" spans="1:3" ht="14.25" customHeight="1">
      <c r="A197" s="1">
        <v>1203</v>
      </c>
      <c r="B197" s="1" t="s">
        <v>7</v>
      </c>
      <c r="C197" s="1" t="s">
        <v>225</v>
      </c>
    </row>
    <row r="198" spans="1:3" ht="14.25" customHeight="1">
      <c r="A198" s="1">
        <v>1204</v>
      </c>
      <c r="B198" s="1" t="s">
        <v>7</v>
      </c>
      <c r="C198" s="1" t="s">
        <v>226</v>
      </c>
    </row>
    <row r="199" spans="1:3" ht="14.25" customHeight="1">
      <c r="A199" s="1">
        <v>1205</v>
      </c>
      <c r="B199" s="1" t="s">
        <v>7</v>
      </c>
      <c r="C199" s="1" t="s">
        <v>32</v>
      </c>
    </row>
    <row r="200" spans="1:3" ht="14.25" customHeight="1">
      <c r="A200" s="1">
        <v>1206</v>
      </c>
      <c r="B200" s="1" t="s">
        <v>7</v>
      </c>
      <c r="C200" s="1" t="s">
        <v>227</v>
      </c>
    </row>
    <row r="201" spans="1:3" ht="14.25" customHeight="1">
      <c r="A201" s="1">
        <v>1207</v>
      </c>
      <c r="B201" s="1" t="s">
        <v>7</v>
      </c>
      <c r="C201" s="1" t="s">
        <v>228</v>
      </c>
    </row>
    <row r="202" spans="1:3" ht="14.25" customHeight="1">
      <c r="A202" s="1">
        <v>1208</v>
      </c>
      <c r="B202" s="1" t="s">
        <v>7</v>
      </c>
      <c r="C202" s="1" t="s">
        <v>229</v>
      </c>
    </row>
    <row r="203" spans="1:3" ht="14.25" customHeight="1">
      <c r="A203" s="1">
        <v>1209</v>
      </c>
      <c r="B203" s="1" t="s">
        <v>7</v>
      </c>
      <c r="C203" s="1" t="s">
        <v>230</v>
      </c>
    </row>
    <row r="204" spans="1:3" ht="14.25" customHeight="1">
      <c r="A204" s="1">
        <v>1241</v>
      </c>
      <c r="B204" s="1" t="s">
        <v>8</v>
      </c>
      <c r="C204" s="1" t="s">
        <v>231</v>
      </c>
    </row>
    <row r="205" spans="1:3" ht="14.25" customHeight="1">
      <c r="A205" s="1">
        <v>1242</v>
      </c>
      <c r="B205" s="1" t="s">
        <v>8</v>
      </c>
      <c r="C205" s="1" t="s">
        <v>232</v>
      </c>
    </row>
    <row r="206" spans="1:3" ht="14.25" customHeight="1">
      <c r="A206" s="1">
        <v>1243</v>
      </c>
      <c r="B206" s="1" t="s">
        <v>8</v>
      </c>
      <c r="C206" s="1" t="s">
        <v>233</v>
      </c>
    </row>
    <row r="207" spans="1:3" ht="14.25" customHeight="1">
      <c r="A207" s="1">
        <v>1255</v>
      </c>
      <c r="B207" s="1" t="s">
        <v>8</v>
      </c>
      <c r="C207" s="1" t="s">
        <v>8</v>
      </c>
    </row>
    <row r="208" spans="1:3" ht="14.25" customHeight="1">
      <c r="A208" s="1">
        <v>1244</v>
      </c>
      <c r="B208" s="1" t="s">
        <v>8</v>
      </c>
      <c r="C208" s="1" t="s">
        <v>234</v>
      </c>
    </row>
    <row r="209" spans="1:3" ht="14.25" customHeight="1">
      <c r="A209" s="1">
        <v>1245</v>
      </c>
      <c r="B209" s="1" t="s">
        <v>8</v>
      </c>
      <c r="C209" s="1" t="s">
        <v>235</v>
      </c>
    </row>
    <row r="210" spans="1:3" ht="14.25" customHeight="1">
      <c r="A210" s="1">
        <v>1246</v>
      </c>
      <c r="B210" s="1" t="s">
        <v>8</v>
      </c>
      <c r="C210" s="1" t="s">
        <v>236</v>
      </c>
    </row>
    <row r="211" spans="1:3" ht="14.25" customHeight="1">
      <c r="A211" s="1">
        <v>1247</v>
      </c>
      <c r="B211" s="1" t="s">
        <v>8</v>
      </c>
      <c r="C211" s="1" t="s">
        <v>237</v>
      </c>
    </row>
    <row r="212" spans="1:3" ht="14.25" customHeight="1">
      <c r="A212" s="1">
        <v>1248</v>
      </c>
      <c r="B212" s="1" t="s">
        <v>8</v>
      </c>
      <c r="C212" s="1" t="s">
        <v>238</v>
      </c>
    </row>
    <row r="213" spans="1:3" ht="14.25" customHeight="1">
      <c r="A213" s="1">
        <v>1249</v>
      </c>
      <c r="B213" s="1" t="s">
        <v>8</v>
      </c>
      <c r="C213" s="1" t="s">
        <v>239</v>
      </c>
    </row>
    <row r="214" spans="1:3" ht="14.25" customHeight="1">
      <c r="A214" s="1">
        <v>1250</v>
      </c>
      <c r="B214" s="1" t="s">
        <v>8</v>
      </c>
      <c r="C214" s="1" t="s">
        <v>240</v>
      </c>
    </row>
    <row r="215" spans="1:3" ht="14.25" customHeight="1">
      <c r="A215" s="1">
        <v>1251</v>
      </c>
      <c r="B215" s="1" t="s">
        <v>8</v>
      </c>
      <c r="C215" s="1" t="s">
        <v>241</v>
      </c>
    </row>
    <row r="216" spans="1:3" ht="14.25" customHeight="1">
      <c r="A216" s="1">
        <v>1252</v>
      </c>
      <c r="B216" s="1" t="s">
        <v>8</v>
      </c>
      <c r="C216" s="1" t="s">
        <v>242</v>
      </c>
    </row>
    <row r="217" spans="1:3" ht="14.25" customHeight="1">
      <c r="A217" s="1">
        <v>1253</v>
      </c>
      <c r="B217" s="1" t="s">
        <v>8</v>
      </c>
      <c r="C217" s="1" t="s">
        <v>243</v>
      </c>
    </row>
    <row r="218" spans="1:3" ht="14.25" customHeight="1">
      <c r="A218" s="1">
        <v>1254</v>
      </c>
      <c r="B218" s="1" t="s">
        <v>8</v>
      </c>
      <c r="C218" s="1" t="s">
        <v>244</v>
      </c>
    </row>
    <row r="219" spans="1:3" ht="14.25" customHeight="1">
      <c r="A219" s="1">
        <v>1256</v>
      </c>
      <c r="B219" s="1" t="s">
        <v>8</v>
      </c>
      <c r="C219" s="1" t="s">
        <v>245</v>
      </c>
    </row>
    <row r="220" spans="1:3" ht="14.25" customHeight="1">
      <c r="A220" s="1">
        <v>1257</v>
      </c>
      <c r="B220" s="1" t="s">
        <v>8</v>
      </c>
      <c r="C220" s="1" t="s">
        <v>246</v>
      </c>
    </row>
    <row r="221" spans="1:3" ht="14.25" customHeight="1">
      <c r="A221" s="1">
        <v>1258</v>
      </c>
      <c r="B221" s="1" t="s">
        <v>8</v>
      </c>
      <c r="C221" s="1" t="s">
        <v>247</v>
      </c>
    </row>
    <row r="222" spans="1:3" ht="14.25" customHeight="1">
      <c r="A222" s="1">
        <v>1259</v>
      </c>
      <c r="B222" s="1" t="s">
        <v>8</v>
      </c>
      <c r="C222" s="1" t="s">
        <v>248</v>
      </c>
    </row>
    <row r="223" spans="1:3" ht="14.25" customHeight="1">
      <c r="A223" s="1">
        <v>1260</v>
      </c>
      <c r="B223" s="1" t="s">
        <v>8</v>
      </c>
      <c r="C223" s="1" t="s">
        <v>249</v>
      </c>
    </row>
    <row r="224" spans="1:3" ht="14.25" customHeight="1">
      <c r="A224" s="1">
        <v>1261</v>
      </c>
      <c r="B224" s="1" t="s">
        <v>8</v>
      </c>
      <c r="C224" s="1" t="s">
        <v>250</v>
      </c>
    </row>
    <row r="225" spans="1:3" ht="14.25" customHeight="1">
      <c r="A225" s="1">
        <v>1262</v>
      </c>
      <c r="B225" s="1" t="s">
        <v>8</v>
      </c>
      <c r="C225" s="1" t="s">
        <v>251</v>
      </c>
    </row>
    <row r="226" spans="1:3" ht="14.25" customHeight="1">
      <c r="A226" s="1">
        <v>1263</v>
      </c>
      <c r="B226" s="1" t="s">
        <v>8</v>
      </c>
      <c r="C226" s="1" t="s">
        <v>252</v>
      </c>
    </row>
    <row r="227" spans="1:3" ht="14.25" customHeight="1">
      <c r="A227" s="1">
        <v>1265</v>
      </c>
      <c r="B227" s="1" t="s">
        <v>9</v>
      </c>
      <c r="C227" s="1" t="s">
        <v>253</v>
      </c>
    </row>
    <row r="228" spans="1:3" ht="14.25" customHeight="1">
      <c r="A228" s="1">
        <v>1266</v>
      </c>
      <c r="B228" s="1" t="s">
        <v>9</v>
      </c>
      <c r="C228" s="1" t="s">
        <v>254</v>
      </c>
    </row>
    <row r="229" spans="1:3" ht="14.25" customHeight="1">
      <c r="A229" s="1">
        <v>1267</v>
      </c>
      <c r="B229" s="1" t="s">
        <v>9</v>
      </c>
      <c r="C229" s="1" t="s">
        <v>255</v>
      </c>
    </row>
    <row r="230" spans="1:3" ht="14.25" customHeight="1">
      <c r="A230" s="1">
        <v>1268</v>
      </c>
      <c r="B230" s="1" t="s">
        <v>9</v>
      </c>
      <c r="C230" s="1" t="s">
        <v>256</v>
      </c>
    </row>
    <row r="231" spans="1:3" ht="14.25" customHeight="1">
      <c r="A231" s="1">
        <v>1269</v>
      </c>
      <c r="B231" s="1" t="s">
        <v>9</v>
      </c>
      <c r="C231" s="1" t="s">
        <v>257</v>
      </c>
    </row>
    <row r="232" spans="1:3" ht="14.25" customHeight="1">
      <c r="A232" s="1">
        <v>1270</v>
      </c>
      <c r="B232" s="1" t="s">
        <v>9</v>
      </c>
      <c r="C232" s="1" t="s">
        <v>258</v>
      </c>
    </row>
    <row r="233" spans="1:3" ht="14.25" customHeight="1">
      <c r="A233" s="1">
        <v>1284</v>
      </c>
      <c r="B233" s="1" t="s">
        <v>9</v>
      </c>
      <c r="C233" s="1" t="s">
        <v>9</v>
      </c>
    </row>
    <row r="234" spans="1:3" ht="14.25" customHeight="1">
      <c r="A234" s="1">
        <v>1271</v>
      </c>
      <c r="B234" s="1" t="s">
        <v>9</v>
      </c>
      <c r="C234" s="1" t="s">
        <v>259</v>
      </c>
    </row>
    <row r="235" spans="1:3" ht="14.25" customHeight="1">
      <c r="A235" s="1">
        <v>1272</v>
      </c>
      <c r="B235" s="1" t="s">
        <v>9</v>
      </c>
      <c r="C235" s="1" t="s">
        <v>260</v>
      </c>
    </row>
    <row r="236" spans="1:3" ht="14.25" customHeight="1">
      <c r="A236" s="1">
        <v>1273</v>
      </c>
      <c r="B236" s="1" t="s">
        <v>9</v>
      </c>
      <c r="C236" s="1" t="s">
        <v>261</v>
      </c>
    </row>
    <row r="237" spans="1:3" ht="14.25" customHeight="1">
      <c r="A237" s="1">
        <v>1274</v>
      </c>
      <c r="B237" s="1" t="s">
        <v>9</v>
      </c>
      <c r="C237" s="1" t="s">
        <v>262</v>
      </c>
    </row>
    <row r="238" spans="1:3" ht="14.25" customHeight="1">
      <c r="A238" s="1">
        <v>1275</v>
      </c>
      <c r="B238" s="1" t="s">
        <v>9</v>
      </c>
      <c r="C238" s="1" t="s">
        <v>263</v>
      </c>
    </row>
    <row r="239" spans="1:3" ht="14.25" customHeight="1">
      <c r="A239" s="1">
        <v>1276</v>
      </c>
      <c r="B239" s="1" t="s">
        <v>9</v>
      </c>
      <c r="C239" s="1" t="s">
        <v>264</v>
      </c>
    </row>
    <row r="240" spans="1:3" ht="14.25" customHeight="1">
      <c r="A240" s="1">
        <v>1277</v>
      </c>
      <c r="B240" s="1" t="s">
        <v>9</v>
      </c>
      <c r="C240" s="1" t="s">
        <v>265</v>
      </c>
    </row>
    <row r="241" spans="1:3" ht="14.25" customHeight="1">
      <c r="A241" s="1">
        <v>1278</v>
      </c>
      <c r="B241" s="1" t="s">
        <v>9</v>
      </c>
      <c r="C241" s="1" t="s">
        <v>266</v>
      </c>
    </row>
    <row r="242" spans="1:3" ht="14.25" customHeight="1">
      <c r="A242" s="1">
        <v>1279</v>
      </c>
      <c r="B242" s="1" t="s">
        <v>9</v>
      </c>
      <c r="C242" s="1" t="s">
        <v>267</v>
      </c>
    </row>
    <row r="243" spans="1:3" ht="14.25" customHeight="1">
      <c r="A243" s="1">
        <v>1281</v>
      </c>
      <c r="B243" s="1" t="s">
        <v>9</v>
      </c>
      <c r="C243" s="1" t="s">
        <v>268</v>
      </c>
    </row>
    <row r="244" spans="1:3" ht="14.25" customHeight="1">
      <c r="A244" s="1">
        <v>1280</v>
      </c>
      <c r="B244" s="1" t="s">
        <v>9</v>
      </c>
      <c r="C244" s="1" t="s">
        <v>269</v>
      </c>
    </row>
    <row r="245" spans="1:3" ht="14.25" customHeight="1">
      <c r="A245" s="1">
        <v>1282</v>
      </c>
      <c r="B245" s="1" t="s">
        <v>9</v>
      </c>
      <c r="C245" s="1" t="s">
        <v>270</v>
      </c>
    </row>
    <row r="246" spans="1:3" ht="14.25" customHeight="1">
      <c r="A246" s="1">
        <v>1283</v>
      </c>
      <c r="B246" s="1" t="s">
        <v>9</v>
      </c>
      <c r="C246" s="1" t="s">
        <v>271</v>
      </c>
    </row>
    <row r="247" spans="1:3" ht="14.25" customHeight="1">
      <c r="A247" s="1">
        <v>1285</v>
      </c>
      <c r="B247" s="1" t="s">
        <v>9</v>
      </c>
      <c r="C247" s="1" t="s">
        <v>272</v>
      </c>
    </row>
    <row r="248" spans="1:3" ht="14.25" customHeight="1">
      <c r="A248" s="1">
        <v>1286</v>
      </c>
      <c r="B248" s="1" t="s">
        <v>9</v>
      </c>
      <c r="C248" s="1" t="s">
        <v>273</v>
      </c>
    </row>
    <row r="249" spans="1:3" ht="14.25" customHeight="1">
      <c r="A249" s="1">
        <v>1287</v>
      </c>
      <c r="B249" s="1" t="s">
        <v>9</v>
      </c>
      <c r="C249" s="1" t="s">
        <v>274</v>
      </c>
    </row>
    <row r="250" spans="1:3" ht="14.25" customHeight="1">
      <c r="A250" s="1">
        <v>1288</v>
      </c>
      <c r="B250" s="1" t="s">
        <v>9</v>
      </c>
      <c r="C250" s="1" t="s">
        <v>275</v>
      </c>
    </row>
    <row r="251" spans="1:3" ht="14.25" customHeight="1">
      <c r="A251" s="1">
        <v>1289</v>
      </c>
      <c r="B251" s="1" t="s">
        <v>9</v>
      </c>
      <c r="C251" s="1" t="s">
        <v>276</v>
      </c>
    </row>
    <row r="252" spans="1:3" ht="14.25" customHeight="1">
      <c r="A252" s="1">
        <v>1291</v>
      </c>
      <c r="B252" s="1" t="s">
        <v>10</v>
      </c>
      <c r="C252" s="1" t="s">
        <v>277</v>
      </c>
    </row>
    <row r="253" spans="1:3" ht="14.25" customHeight="1">
      <c r="A253" s="1">
        <v>1292</v>
      </c>
      <c r="B253" s="1" t="s">
        <v>10</v>
      </c>
      <c r="C253" s="1" t="s">
        <v>278</v>
      </c>
    </row>
    <row r="254" spans="1:3" ht="14.25" customHeight="1">
      <c r="A254" s="1">
        <v>1293</v>
      </c>
      <c r="B254" s="1" t="s">
        <v>10</v>
      </c>
      <c r="C254" s="1" t="s">
        <v>3</v>
      </c>
    </row>
    <row r="255" spans="1:3" ht="14.25" customHeight="1">
      <c r="A255" s="1">
        <v>1294</v>
      </c>
      <c r="B255" s="1" t="s">
        <v>10</v>
      </c>
      <c r="C255" s="1" t="s">
        <v>279</v>
      </c>
    </row>
    <row r="256" spans="1:3" ht="14.25" customHeight="1">
      <c r="A256" s="1">
        <v>1295</v>
      </c>
      <c r="B256" s="1" t="s">
        <v>10</v>
      </c>
      <c r="C256" s="1" t="s">
        <v>280</v>
      </c>
    </row>
    <row r="257" spans="1:3" ht="14.25" customHeight="1">
      <c r="A257" s="1">
        <v>1296</v>
      </c>
      <c r="B257" s="1" t="s">
        <v>10</v>
      </c>
      <c r="C257" s="1" t="s">
        <v>281</v>
      </c>
    </row>
    <row r="258" spans="1:3" ht="14.25" customHeight="1">
      <c r="A258" s="1">
        <v>1297</v>
      </c>
      <c r="B258" s="1" t="s">
        <v>10</v>
      </c>
      <c r="C258" s="1" t="s">
        <v>282</v>
      </c>
    </row>
    <row r="259" spans="1:3" ht="14.25" customHeight="1">
      <c r="A259" s="1">
        <v>1298</v>
      </c>
      <c r="B259" s="1" t="s">
        <v>10</v>
      </c>
      <c r="C259" s="1" t="s">
        <v>10</v>
      </c>
    </row>
    <row r="260" spans="1:3" ht="14.25" customHeight="1">
      <c r="A260" s="1">
        <v>1299</v>
      </c>
      <c r="B260" s="1" t="s">
        <v>10</v>
      </c>
      <c r="C260" s="1" t="s">
        <v>283</v>
      </c>
    </row>
    <row r="261" spans="1:3" ht="14.25" customHeight="1">
      <c r="A261" s="1">
        <v>1300</v>
      </c>
      <c r="B261" s="1" t="s">
        <v>10</v>
      </c>
      <c r="C261" s="1" t="s">
        <v>284</v>
      </c>
    </row>
    <row r="262" spans="1:3" ht="14.25" customHeight="1">
      <c r="A262" s="1">
        <v>1301</v>
      </c>
      <c r="B262" s="1" t="s">
        <v>10</v>
      </c>
      <c r="C262" s="1" t="s">
        <v>189</v>
      </c>
    </row>
    <row r="263" spans="1:3" ht="14.25" customHeight="1">
      <c r="A263" s="1">
        <v>1302</v>
      </c>
      <c r="B263" s="1" t="s">
        <v>10</v>
      </c>
      <c r="C263" s="1" t="s">
        <v>285</v>
      </c>
    </row>
    <row r="264" spans="1:3" ht="14.25" customHeight="1">
      <c r="A264" s="1">
        <v>1303</v>
      </c>
      <c r="B264" s="1" t="s">
        <v>10</v>
      </c>
      <c r="C264" s="1" t="s">
        <v>286</v>
      </c>
    </row>
    <row r="265" spans="1:3" ht="14.25" customHeight="1">
      <c r="A265" s="1">
        <v>1304</v>
      </c>
      <c r="B265" s="1" t="s">
        <v>10</v>
      </c>
      <c r="C265" s="1" t="s">
        <v>287</v>
      </c>
    </row>
    <row r="266" spans="1:3" ht="14.25" customHeight="1">
      <c r="A266" s="1">
        <v>1305</v>
      </c>
      <c r="B266" s="1" t="s">
        <v>10</v>
      </c>
      <c r="C266" s="1" t="s">
        <v>288</v>
      </c>
    </row>
    <row r="267" spans="1:3" ht="14.25" customHeight="1">
      <c r="A267" s="1">
        <v>1306</v>
      </c>
      <c r="B267" s="1" t="s">
        <v>10</v>
      </c>
      <c r="C267" s="1" t="s">
        <v>289</v>
      </c>
    </row>
    <row r="268" spans="1:3" ht="14.25" customHeight="1">
      <c r="A268" s="1">
        <v>1307</v>
      </c>
      <c r="B268" s="1" t="s">
        <v>10</v>
      </c>
      <c r="C268" s="1" t="s">
        <v>290</v>
      </c>
    </row>
    <row r="269" spans="1:3" ht="14.25" customHeight="1">
      <c r="A269" s="1">
        <v>1308</v>
      </c>
      <c r="B269" s="1" t="s">
        <v>10</v>
      </c>
      <c r="C269" s="1" t="s">
        <v>291</v>
      </c>
    </row>
    <row r="270" spans="1:3" ht="14.25" customHeight="1">
      <c r="A270" s="1">
        <v>1309</v>
      </c>
      <c r="B270" s="1" t="s">
        <v>10</v>
      </c>
      <c r="C270" s="1" t="s">
        <v>292</v>
      </c>
    </row>
    <row r="271" spans="1:3" ht="14.25" customHeight="1">
      <c r="A271" s="1">
        <v>1310</v>
      </c>
      <c r="B271" s="1" t="s">
        <v>10</v>
      </c>
      <c r="C271" s="1" t="s">
        <v>293</v>
      </c>
    </row>
    <row r="272" spans="1:3" ht="14.25" customHeight="1">
      <c r="A272" s="1">
        <v>1311</v>
      </c>
      <c r="B272" s="1" t="s">
        <v>10</v>
      </c>
      <c r="C272" s="1" t="s">
        <v>294</v>
      </c>
    </row>
    <row r="273" spans="1:3" ht="14.25" customHeight="1">
      <c r="A273" s="1">
        <v>1312</v>
      </c>
      <c r="B273" s="1" t="s">
        <v>10</v>
      </c>
      <c r="C273" s="1" t="s">
        <v>295</v>
      </c>
    </row>
    <row r="274" spans="1:3" ht="14.25" customHeight="1">
      <c r="A274" s="1">
        <v>1314</v>
      </c>
      <c r="B274" s="1" t="s">
        <v>11</v>
      </c>
      <c r="C274" s="1" t="s">
        <v>296</v>
      </c>
    </row>
    <row r="275" spans="1:3" ht="14.25" customHeight="1">
      <c r="A275" s="1">
        <v>1315</v>
      </c>
      <c r="B275" s="1" t="s">
        <v>11</v>
      </c>
      <c r="C275" s="1" t="s">
        <v>297</v>
      </c>
    </row>
    <row r="276" spans="1:3" ht="14.25" customHeight="1">
      <c r="A276" s="1">
        <v>1316</v>
      </c>
      <c r="B276" s="1" t="s">
        <v>11</v>
      </c>
      <c r="C276" s="1" t="s">
        <v>64</v>
      </c>
    </row>
    <row r="277" spans="1:3" ht="14.25" customHeight="1">
      <c r="A277" s="1">
        <v>1317</v>
      </c>
      <c r="B277" s="1" t="s">
        <v>11</v>
      </c>
      <c r="C277" s="1" t="s">
        <v>298</v>
      </c>
    </row>
    <row r="278" spans="1:3" ht="14.25" customHeight="1">
      <c r="A278" s="1">
        <v>1318</v>
      </c>
      <c r="B278" s="1" t="s">
        <v>11</v>
      </c>
      <c r="C278" s="1" t="s">
        <v>299</v>
      </c>
    </row>
    <row r="279" spans="1:3" ht="14.25" customHeight="1">
      <c r="A279" s="1">
        <v>1319</v>
      </c>
      <c r="B279" s="1" t="s">
        <v>11</v>
      </c>
      <c r="C279" s="1" t="s">
        <v>11</v>
      </c>
    </row>
    <row r="280" spans="1:3" ht="14.25" customHeight="1">
      <c r="A280" s="1">
        <v>1320</v>
      </c>
      <c r="B280" s="1" t="s">
        <v>11</v>
      </c>
      <c r="C280" s="1" t="s">
        <v>300</v>
      </c>
    </row>
    <row r="281" spans="1:3" ht="14.25" customHeight="1">
      <c r="A281" s="1">
        <v>1321</v>
      </c>
      <c r="B281" s="1" t="s">
        <v>11</v>
      </c>
      <c r="C281" s="1" t="s">
        <v>301</v>
      </c>
    </row>
    <row r="282" spans="1:3" ht="14.25" customHeight="1">
      <c r="A282" s="1">
        <v>1322</v>
      </c>
      <c r="B282" s="1" t="s">
        <v>11</v>
      </c>
      <c r="C282" s="1" t="s">
        <v>302</v>
      </c>
    </row>
    <row r="283" spans="1:3" ht="14.25" customHeight="1">
      <c r="A283" s="1">
        <v>1323</v>
      </c>
      <c r="B283" s="1" t="s">
        <v>11</v>
      </c>
      <c r="C283" s="1" t="s">
        <v>303</v>
      </c>
    </row>
    <row r="284" spans="1:3" ht="14.25" customHeight="1">
      <c r="A284" s="1">
        <v>1324</v>
      </c>
      <c r="B284" s="1" t="s">
        <v>11</v>
      </c>
      <c r="C284" s="1" t="s">
        <v>304</v>
      </c>
    </row>
    <row r="285" spans="1:3" ht="14.25" customHeight="1">
      <c r="A285" s="1">
        <v>1325</v>
      </c>
      <c r="B285" s="1" t="s">
        <v>11</v>
      </c>
      <c r="C285" s="1" t="s">
        <v>305</v>
      </c>
    </row>
    <row r="286" spans="1:3" ht="14.25" customHeight="1">
      <c r="A286" s="1">
        <v>1326</v>
      </c>
      <c r="B286" s="1" t="s">
        <v>11</v>
      </c>
      <c r="C286" s="1" t="s">
        <v>306</v>
      </c>
    </row>
    <row r="287" spans="1:3" ht="14.25" customHeight="1">
      <c r="A287" s="1">
        <v>1327</v>
      </c>
      <c r="B287" s="1" t="s">
        <v>11</v>
      </c>
      <c r="C287" s="1" t="s">
        <v>307</v>
      </c>
    </row>
    <row r="288" spans="1:3" ht="14.25" customHeight="1">
      <c r="A288" s="1">
        <v>1328</v>
      </c>
      <c r="B288" s="1" t="s">
        <v>11</v>
      </c>
      <c r="C288" s="1" t="s">
        <v>308</v>
      </c>
    </row>
    <row r="289" spans="1:3" ht="14.25" customHeight="1">
      <c r="A289" s="1">
        <v>1329</v>
      </c>
      <c r="B289" s="1" t="s">
        <v>11</v>
      </c>
      <c r="C289" s="1" t="s">
        <v>309</v>
      </c>
    </row>
    <row r="290" spans="1:3" ht="14.25" customHeight="1">
      <c r="A290" s="1">
        <v>1330</v>
      </c>
      <c r="B290" s="1" t="s">
        <v>11</v>
      </c>
      <c r="C290" s="1" t="s">
        <v>310</v>
      </c>
    </row>
    <row r="291" spans="1:3" ht="14.25" customHeight="1">
      <c r="A291" s="1">
        <v>1331</v>
      </c>
      <c r="B291" s="1" t="s">
        <v>11</v>
      </c>
      <c r="C291" s="1" t="s">
        <v>311</v>
      </c>
    </row>
    <row r="292" spans="1:3" ht="14.25" customHeight="1">
      <c r="A292" s="1">
        <v>1332</v>
      </c>
      <c r="B292" s="1" t="s">
        <v>11</v>
      </c>
      <c r="C292" s="1" t="s">
        <v>312</v>
      </c>
    </row>
    <row r="293" spans="1:3" ht="14.25" customHeight="1">
      <c r="A293" s="1">
        <v>1333</v>
      </c>
      <c r="B293" s="1" t="s">
        <v>11</v>
      </c>
      <c r="C293" s="1" t="s">
        <v>313</v>
      </c>
    </row>
    <row r="294" spans="1:3" ht="14.25" customHeight="1">
      <c r="A294" s="1">
        <v>1334</v>
      </c>
      <c r="B294" s="1" t="s">
        <v>11</v>
      </c>
      <c r="C294" s="1" t="s">
        <v>314</v>
      </c>
    </row>
    <row r="295" spans="1:3" ht="14.25" customHeight="1">
      <c r="A295" s="1">
        <v>1335</v>
      </c>
      <c r="B295" s="1" t="s">
        <v>11</v>
      </c>
      <c r="C295" s="1" t="s">
        <v>315</v>
      </c>
    </row>
    <row r="296" spans="1:3" ht="14.25" customHeight="1">
      <c r="A296" s="1">
        <v>1336</v>
      </c>
      <c r="B296" s="1" t="s">
        <v>11</v>
      </c>
      <c r="C296" s="1" t="s">
        <v>316</v>
      </c>
    </row>
    <row r="297" spans="1:3" ht="14.25" customHeight="1">
      <c r="A297" s="1">
        <v>1337</v>
      </c>
      <c r="B297" s="1" t="s">
        <v>11</v>
      </c>
      <c r="C297" s="1" t="s">
        <v>317</v>
      </c>
    </row>
    <row r="298" spans="1:3" ht="14.25" customHeight="1">
      <c r="A298" s="1">
        <v>1338</v>
      </c>
      <c r="B298" s="1" t="s">
        <v>11</v>
      </c>
      <c r="C298" s="1" t="s">
        <v>318</v>
      </c>
    </row>
    <row r="299" spans="1:3" ht="14.25" customHeight="1">
      <c r="A299" s="1">
        <v>1339</v>
      </c>
      <c r="B299" s="1" t="s">
        <v>11</v>
      </c>
      <c r="C299" s="1" t="s">
        <v>319</v>
      </c>
    </row>
    <row r="300" spans="1:3" ht="14.25" customHeight="1">
      <c r="A300" s="1">
        <v>1340</v>
      </c>
      <c r="B300" s="1" t="s">
        <v>11</v>
      </c>
      <c r="C300" s="1" t="s">
        <v>320</v>
      </c>
    </row>
    <row r="301" spans="1:3" ht="14.25" customHeight="1">
      <c r="A301" s="1">
        <v>1341</v>
      </c>
      <c r="B301" s="1" t="s">
        <v>11</v>
      </c>
      <c r="C301" s="1" t="s">
        <v>321</v>
      </c>
    </row>
    <row r="302" spans="1:3" ht="14.25" customHeight="1">
      <c r="A302" s="1">
        <v>1343</v>
      </c>
      <c r="B302" s="1" t="s">
        <v>12</v>
      </c>
      <c r="C302" s="1" t="s">
        <v>322</v>
      </c>
    </row>
    <row r="303" spans="1:3" ht="14.25" customHeight="1">
      <c r="A303" s="1">
        <v>1344</v>
      </c>
      <c r="B303" s="1" t="s">
        <v>12</v>
      </c>
      <c r="C303" s="1" t="s">
        <v>257</v>
      </c>
    </row>
    <row r="304" spans="1:3" ht="14.25" customHeight="1">
      <c r="A304" s="1">
        <v>1345</v>
      </c>
      <c r="B304" s="1" t="s">
        <v>12</v>
      </c>
      <c r="C304" s="1" t="s">
        <v>323</v>
      </c>
    </row>
    <row r="305" spans="1:3" ht="14.25" customHeight="1">
      <c r="A305" s="1">
        <v>1346</v>
      </c>
      <c r="B305" s="1" t="s">
        <v>12</v>
      </c>
      <c r="C305" s="1" t="s">
        <v>324</v>
      </c>
    </row>
    <row r="306" spans="1:3" ht="14.25" customHeight="1">
      <c r="A306" s="1">
        <v>1347</v>
      </c>
      <c r="B306" s="1" t="s">
        <v>12</v>
      </c>
      <c r="C306" s="1" t="s">
        <v>325</v>
      </c>
    </row>
    <row r="307" spans="1:3" ht="14.25" customHeight="1">
      <c r="A307" s="1">
        <v>1348</v>
      </c>
      <c r="B307" s="1" t="s">
        <v>12</v>
      </c>
      <c r="C307" s="1" t="s">
        <v>326</v>
      </c>
    </row>
    <row r="308" spans="1:3" ht="14.25" customHeight="1">
      <c r="A308" s="1">
        <v>1349</v>
      </c>
      <c r="B308" s="1" t="s">
        <v>12</v>
      </c>
      <c r="C308" s="1" t="s">
        <v>327</v>
      </c>
    </row>
    <row r="309" spans="1:3" ht="14.25" customHeight="1">
      <c r="A309" s="1">
        <v>1350</v>
      </c>
      <c r="B309" s="1" t="s">
        <v>12</v>
      </c>
      <c r="C309" s="1" t="s">
        <v>328</v>
      </c>
    </row>
    <row r="310" spans="1:3" ht="14.25" customHeight="1">
      <c r="A310" s="1">
        <v>1351</v>
      </c>
      <c r="B310" s="1" t="s">
        <v>12</v>
      </c>
      <c r="C310" s="1" t="s">
        <v>329</v>
      </c>
    </row>
    <row r="311" spans="1:3" ht="14.25" customHeight="1">
      <c r="A311" s="1">
        <v>1352</v>
      </c>
      <c r="B311" s="1" t="s">
        <v>12</v>
      </c>
      <c r="C311" s="1" t="s">
        <v>330</v>
      </c>
    </row>
    <row r="312" spans="1:3" ht="14.25" customHeight="1">
      <c r="A312" s="1">
        <v>1353</v>
      </c>
      <c r="B312" s="1" t="s">
        <v>12</v>
      </c>
      <c r="C312" s="1" t="s">
        <v>331</v>
      </c>
    </row>
    <row r="313" spans="1:3" ht="14.25" customHeight="1">
      <c r="A313" s="1">
        <v>1355</v>
      </c>
      <c r="B313" s="1" t="s">
        <v>13</v>
      </c>
      <c r="C313" s="1" t="s">
        <v>332</v>
      </c>
    </row>
    <row r="314" spans="1:3" ht="14.25" customHeight="1">
      <c r="A314" s="1">
        <v>1356</v>
      </c>
      <c r="B314" s="1" t="s">
        <v>13</v>
      </c>
      <c r="C314" s="1" t="s">
        <v>333</v>
      </c>
    </row>
    <row r="315" spans="1:3" ht="14.25" customHeight="1">
      <c r="A315" s="1">
        <v>1357</v>
      </c>
      <c r="B315" s="1" t="s">
        <v>13</v>
      </c>
      <c r="C315" s="1" t="s">
        <v>334</v>
      </c>
    </row>
    <row r="316" spans="1:3" ht="14.25" customHeight="1">
      <c r="A316" s="1">
        <v>1358</v>
      </c>
      <c r="B316" s="1" t="s">
        <v>13</v>
      </c>
      <c r="C316" s="1" t="s">
        <v>335</v>
      </c>
    </row>
    <row r="317" spans="1:3" ht="14.25" customHeight="1">
      <c r="A317" s="1">
        <v>1359</v>
      </c>
      <c r="B317" s="1" t="s">
        <v>13</v>
      </c>
      <c r="C317" s="1" t="s">
        <v>336</v>
      </c>
    </row>
    <row r="318" spans="1:3" ht="14.25" customHeight="1">
      <c r="A318" s="1">
        <v>1360</v>
      </c>
      <c r="B318" s="1" t="s">
        <v>13</v>
      </c>
      <c r="C318" s="1" t="s">
        <v>337</v>
      </c>
    </row>
    <row r="319" spans="1:3" ht="14.25" customHeight="1">
      <c r="A319" s="1">
        <v>1361</v>
      </c>
      <c r="B319" s="1" t="s">
        <v>13</v>
      </c>
      <c r="C319" s="1" t="s">
        <v>338</v>
      </c>
    </row>
    <row r="320" spans="1:3" ht="14.25" customHeight="1">
      <c r="A320" s="1">
        <v>1362</v>
      </c>
      <c r="B320" s="1" t="s">
        <v>13</v>
      </c>
      <c r="C320" s="1" t="s">
        <v>339</v>
      </c>
    </row>
    <row r="321" spans="1:3" ht="14.25" customHeight="1">
      <c r="A321" s="1">
        <v>1363</v>
      </c>
      <c r="B321" s="1" t="s">
        <v>13</v>
      </c>
      <c r="C321" s="1" t="s">
        <v>340</v>
      </c>
    </row>
    <row r="322" spans="1:3" ht="14.25" customHeight="1">
      <c r="A322" s="1">
        <v>1364</v>
      </c>
      <c r="B322" s="1" t="s">
        <v>13</v>
      </c>
      <c r="C322" s="1" t="s">
        <v>341</v>
      </c>
    </row>
    <row r="323" spans="1:3" ht="14.25" customHeight="1">
      <c r="A323" s="1">
        <v>1365</v>
      </c>
      <c r="B323" s="1" t="s">
        <v>13</v>
      </c>
      <c r="C323" s="1" t="s">
        <v>342</v>
      </c>
    </row>
    <row r="324" spans="1:3" ht="14.25" customHeight="1">
      <c r="A324" s="1">
        <v>1366</v>
      </c>
      <c r="B324" s="1" t="s">
        <v>13</v>
      </c>
      <c r="C324" s="1" t="s">
        <v>343</v>
      </c>
    </row>
    <row r="325" spans="1:3" ht="14.25" customHeight="1">
      <c r="A325" s="1">
        <v>1375</v>
      </c>
      <c r="B325" s="1" t="s">
        <v>13</v>
      </c>
      <c r="C325" s="1" t="s">
        <v>344</v>
      </c>
    </row>
    <row r="326" spans="1:3" ht="14.25" customHeight="1">
      <c r="A326" s="1">
        <v>1376</v>
      </c>
      <c r="B326" s="1" t="s">
        <v>13</v>
      </c>
      <c r="C326" s="1" t="s">
        <v>13</v>
      </c>
    </row>
    <row r="327" spans="1:3" ht="14.25" customHeight="1">
      <c r="A327" s="1">
        <v>1367</v>
      </c>
      <c r="B327" s="1" t="s">
        <v>13</v>
      </c>
      <c r="C327" s="1" t="s">
        <v>345</v>
      </c>
    </row>
    <row r="328" spans="1:3" ht="14.25" customHeight="1">
      <c r="A328" s="1">
        <v>1368</v>
      </c>
      <c r="B328" s="1" t="s">
        <v>13</v>
      </c>
      <c r="C328" s="1" t="s">
        <v>346</v>
      </c>
    </row>
    <row r="329" spans="1:3" ht="14.25" customHeight="1">
      <c r="A329" s="1">
        <v>1369</v>
      </c>
      <c r="B329" s="1" t="s">
        <v>13</v>
      </c>
      <c r="C329" s="1" t="s">
        <v>347</v>
      </c>
    </row>
    <row r="330" spans="1:3" ht="14.25" customHeight="1">
      <c r="A330" s="1">
        <v>1370</v>
      </c>
      <c r="B330" s="1" t="s">
        <v>13</v>
      </c>
      <c r="C330" s="1" t="s">
        <v>348</v>
      </c>
    </row>
    <row r="331" spans="1:3" ht="14.25" customHeight="1">
      <c r="A331" s="1">
        <v>1371</v>
      </c>
      <c r="B331" s="1" t="s">
        <v>13</v>
      </c>
      <c r="C331" s="1" t="s">
        <v>349</v>
      </c>
    </row>
    <row r="332" spans="1:3" ht="14.25" customHeight="1">
      <c r="A332" s="1">
        <v>1372</v>
      </c>
      <c r="B332" s="1" t="s">
        <v>13</v>
      </c>
      <c r="C332" s="1" t="s">
        <v>350</v>
      </c>
    </row>
    <row r="333" spans="1:3" ht="14.25" customHeight="1">
      <c r="A333" s="1">
        <v>1373</v>
      </c>
      <c r="B333" s="1" t="s">
        <v>13</v>
      </c>
      <c r="C333" s="1" t="s">
        <v>351</v>
      </c>
    </row>
    <row r="334" spans="1:3" ht="14.25" customHeight="1">
      <c r="A334" s="1">
        <v>1374</v>
      </c>
      <c r="B334" s="1" t="s">
        <v>13</v>
      </c>
      <c r="C334" s="1" t="s">
        <v>352</v>
      </c>
    </row>
    <row r="335" spans="1:3" ht="14.25" customHeight="1">
      <c r="A335" s="1">
        <v>1377</v>
      </c>
      <c r="B335" s="1" t="s">
        <v>13</v>
      </c>
      <c r="C335" s="1" t="s">
        <v>353</v>
      </c>
    </row>
    <row r="336" spans="1:3" ht="14.25" customHeight="1">
      <c r="A336" s="1">
        <v>1378</v>
      </c>
      <c r="B336" s="1" t="s">
        <v>13</v>
      </c>
      <c r="C336" s="1" t="s">
        <v>354</v>
      </c>
    </row>
    <row r="337" spans="1:3" ht="14.25" customHeight="1">
      <c r="A337" s="1">
        <v>1379</v>
      </c>
      <c r="B337" s="1" t="s">
        <v>13</v>
      </c>
      <c r="C337" s="1" t="s">
        <v>355</v>
      </c>
    </row>
    <row r="338" spans="1:3" ht="14.25" customHeight="1">
      <c r="A338" s="1">
        <v>1381</v>
      </c>
      <c r="B338" s="1" t="s">
        <v>13</v>
      </c>
      <c r="C338" s="1" t="s">
        <v>356</v>
      </c>
    </row>
    <row r="339" spans="1:3" ht="14.25" customHeight="1">
      <c r="A339" s="1">
        <v>1380</v>
      </c>
      <c r="B339" s="1" t="s">
        <v>13</v>
      </c>
      <c r="C339" s="1" t="s">
        <v>357</v>
      </c>
    </row>
    <row r="340" spans="1:3" ht="14.25" customHeight="1">
      <c r="A340" s="1">
        <v>1382</v>
      </c>
      <c r="B340" s="1" t="s">
        <v>13</v>
      </c>
      <c r="C340" s="1" t="s">
        <v>358</v>
      </c>
    </row>
    <row r="341" spans="1:3" ht="14.25" customHeight="1">
      <c r="A341" s="1">
        <v>1383</v>
      </c>
      <c r="B341" s="1" t="s">
        <v>13</v>
      </c>
      <c r="C341" s="1" t="s">
        <v>295</v>
      </c>
    </row>
    <row r="342" spans="1:3" ht="14.25" customHeight="1">
      <c r="A342" s="1">
        <v>1384</v>
      </c>
      <c r="B342" s="1" t="s">
        <v>13</v>
      </c>
      <c r="C342" s="1" t="s">
        <v>359</v>
      </c>
    </row>
    <row r="343" spans="1:3" ht="14.25" customHeight="1">
      <c r="A343" s="1">
        <v>1385</v>
      </c>
      <c r="B343" s="1" t="s">
        <v>13</v>
      </c>
      <c r="C343" s="1" t="s">
        <v>360</v>
      </c>
    </row>
    <row r="344" spans="1:3" ht="14.25" customHeight="1">
      <c r="A344" s="1">
        <v>1386</v>
      </c>
      <c r="B344" s="1" t="s">
        <v>13</v>
      </c>
      <c r="C344" s="1" t="s">
        <v>361</v>
      </c>
    </row>
    <row r="345" spans="1:3" ht="14.25" customHeight="1">
      <c r="A345" s="1">
        <v>1388</v>
      </c>
      <c r="B345" s="1" t="s">
        <v>14</v>
      </c>
      <c r="C345" s="1" t="s">
        <v>362</v>
      </c>
    </row>
    <row r="346" spans="1:3" ht="14.25" customHeight="1">
      <c r="A346" s="1">
        <v>1389</v>
      </c>
      <c r="B346" s="1" t="s">
        <v>14</v>
      </c>
      <c r="C346" s="1" t="s">
        <v>363</v>
      </c>
    </row>
    <row r="347" spans="1:3" ht="14.25" customHeight="1">
      <c r="A347" s="1">
        <v>1392</v>
      </c>
      <c r="B347" s="1" t="s">
        <v>14</v>
      </c>
      <c r="C347" s="1" t="s">
        <v>364</v>
      </c>
    </row>
    <row r="348" spans="1:3" ht="14.25" customHeight="1">
      <c r="A348" s="1">
        <v>1390</v>
      </c>
      <c r="B348" s="1" t="s">
        <v>14</v>
      </c>
      <c r="C348" s="1" t="s">
        <v>365</v>
      </c>
    </row>
    <row r="349" spans="1:3" ht="14.25" customHeight="1">
      <c r="A349" s="1">
        <v>1391</v>
      </c>
      <c r="B349" s="1" t="s">
        <v>14</v>
      </c>
      <c r="C349" s="1" t="s">
        <v>366</v>
      </c>
    </row>
    <row r="350" spans="1:3" ht="14.25" customHeight="1">
      <c r="A350" s="1">
        <v>1393</v>
      </c>
      <c r="B350" s="1" t="s">
        <v>14</v>
      </c>
      <c r="C350" s="1" t="s">
        <v>367</v>
      </c>
    </row>
    <row r="351" spans="1:3" ht="14.25" customHeight="1">
      <c r="A351" s="1">
        <v>1394</v>
      </c>
      <c r="B351" s="1" t="s">
        <v>14</v>
      </c>
      <c r="C351" s="1" t="s">
        <v>368</v>
      </c>
    </row>
    <row r="352" spans="1:3" ht="14.25" customHeight="1">
      <c r="A352" s="1">
        <v>1395</v>
      </c>
      <c r="B352" s="1" t="s">
        <v>14</v>
      </c>
      <c r="C352" s="1" t="s">
        <v>369</v>
      </c>
    </row>
    <row r="353" spans="1:3" ht="14.25" customHeight="1">
      <c r="A353" s="1">
        <v>1410</v>
      </c>
      <c r="B353" s="1" t="s">
        <v>14</v>
      </c>
      <c r="C353" s="1" t="s">
        <v>14</v>
      </c>
    </row>
    <row r="354" spans="1:3" ht="14.25" customHeight="1">
      <c r="A354" s="1">
        <v>1396</v>
      </c>
      <c r="B354" s="1" t="s">
        <v>14</v>
      </c>
      <c r="C354" s="1" t="s">
        <v>370</v>
      </c>
    </row>
    <row r="355" spans="1:3" ht="14.25" customHeight="1">
      <c r="A355" s="1">
        <v>1397</v>
      </c>
      <c r="B355" s="1" t="s">
        <v>14</v>
      </c>
      <c r="C355" s="1" t="s">
        <v>371</v>
      </c>
    </row>
    <row r="356" spans="1:3" ht="14.25" customHeight="1">
      <c r="A356" s="1">
        <v>1398</v>
      </c>
      <c r="B356" s="1" t="s">
        <v>14</v>
      </c>
      <c r="C356" s="1" t="s">
        <v>372</v>
      </c>
    </row>
    <row r="357" spans="1:3" ht="14.25" customHeight="1">
      <c r="A357" s="1">
        <v>1399</v>
      </c>
      <c r="B357" s="1" t="s">
        <v>14</v>
      </c>
      <c r="C357" s="1" t="s">
        <v>17</v>
      </c>
    </row>
    <row r="358" spans="1:3" ht="14.25" customHeight="1">
      <c r="A358" s="1">
        <v>1400</v>
      </c>
      <c r="B358" s="1" t="s">
        <v>14</v>
      </c>
      <c r="C358" s="1" t="s">
        <v>373</v>
      </c>
    </row>
    <row r="359" spans="1:3" ht="14.25" customHeight="1">
      <c r="A359" s="1">
        <v>1401</v>
      </c>
      <c r="B359" s="1" t="s">
        <v>14</v>
      </c>
      <c r="C359" s="1" t="s">
        <v>374</v>
      </c>
    </row>
    <row r="360" spans="1:3" ht="14.25" customHeight="1">
      <c r="A360" s="1">
        <v>1402</v>
      </c>
      <c r="B360" s="1" t="s">
        <v>14</v>
      </c>
      <c r="C360" s="1" t="s">
        <v>375</v>
      </c>
    </row>
    <row r="361" spans="1:3" ht="14.25" customHeight="1">
      <c r="A361" s="1">
        <v>1403</v>
      </c>
      <c r="B361" s="1" t="s">
        <v>14</v>
      </c>
      <c r="C361" s="1" t="s">
        <v>376</v>
      </c>
    </row>
    <row r="362" spans="1:3" ht="14.25" customHeight="1">
      <c r="A362" s="1">
        <v>1404</v>
      </c>
      <c r="B362" s="1" t="s">
        <v>14</v>
      </c>
      <c r="C362" s="1" t="s">
        <v>377</v>
      </c>
    </row>
    <row r="363" spans="1:3" ht="14.25" customHeight="1">
      <c r="A363" s="1">
        <v>1405</v>
      </c>
      <c r="B363" s="1" t="s">
        <v>14</v>
      </c>
      <c r="C363" s="1" t="s">
        <v>378</v>
      </c>
    </row>
    <row r="364" spans="1:3" ht="14.25" customHeight="1">
      <c r="A364" s="1">
        <v>1406</v>
      </c>
      <c r="B364" s="1" t="s">
        <v>14</v>
      </c>
      <c r="C364" s="1" t="s">
        <v>379</v>
      </c>
    </row>
    <row r="365" spans="1:3" ht="14.25" customHeight="1">
      <c r="A365" s="1">
        <v>1407</v>
      </c>
      <c r="B365" s="1" t="s">
        <v>14</v>
      </c>
      <c r="C365" s="1" t="s">
        <v>380</v>
      </c>
    </row>
    <row r="366" spans="1:3" ht="14.25" customHeight="1">
      <c r="A366" s="1">
        <v>1408</v>
      </c>
      <c r="B366" s="1" t="s">
        <v>14</v>
      </c>
      <c r="C366" s="1" t="s">
        <v>381</v>
      </c>
    </row>
    <row r="367" spans="1:3" ht="14.25" customHeight="1">
      <c r="A367" s="1">
        <v>1409</v>
      </c>
      <c r="B367" s="1" t="s">
        <v>14</v>
      </c>
      <c r="C367" s="1" t="s">
        <v>382</v>
      </c>
    </row>
    <row r="368" spans="1:3" ht="14.25" customHeight="1">
      <c r="A368" s="1">
        <v>1411</v>
      </c>
      <c r="B368" s="1" t="s">
        <v>14</v>
      </c>
      <c r="C368" s="1" t="s">
        <v>383</v>
      </c>
    </row>
    <row r="369" spans="1:3" ht="14.25" customHeight="1">
      <c r="A369" s="1">
        <v>1412</v>
      </c>
      <c r="B369" s="1" t="s">
        <v>14</v>
      </c>
      <c r="C369" s="1" t="s">
        <v>384</v>
      </c>
    </row>
    <row r="370" spans="1:3" ht="14.25" customHeight="1">
      <c r="A370" s="1">
        <v>1413</v>
      </c>
      <c r="B370" s="1" t="s">
        <v>14</v>
      </c>
      <c r="C370" s="1" t="s">
        <v>385</v>
      </c>
    </row>
    <row r="371" spans="1:3" ht="14.25" customHeight="1">
      <c r="A371" s="1">
        <v>1414</v>
      </c>
      <c r="B371" s="1" t="s">
        <v>14</v>
      </c>
      <c r="C371" s="1" t="s">
        <v>386</v>
      </c>
    </row>
    <row r="372" spans="1:3" ht="14.25" customHeight="1">
      <c r="A372" s="1">
        <v>1415</v>
      </c>
      <c r="B372" s="1" t="s">
        <v>14</v>
      </c>
      <c r="C372" s="1" t="s">
        <v>387</v>
      </c>
    </row>
    <row r="373" spans="1:3" ht="14.25" customHeight="1">
      <c r="A373" s="1">
        <v>1416</v>
      </c>
      <c r="B373" s="1" t="s">
        <v>14</v>
      </c>
      <c r="C373" s="1" t="s">
        <v>388</v>
      </c>
    </row>
    <row r="374" spans="1:3" ht="14.25" customHeight="1">
      <c r="A374" s="1">
        <v>1417</v>
      </c>
      <c r="B374" s="1" t="s">
        <v>14</v>
      </c>
      <c r="C374" s="1" t="s">
        <v>389</v>
      </c>
    </row>
    <row r="375" spans="1:3" ht="14.25" customHeight="1">
      <c r="A375" s="1">
        <v>1418</v>
      </c>
      <c r="B375" s="1" t="s">
        <v>14</v>
      </c>
      <c r="C375" s="1" t="s">
        <v>390</v>
      </c>
    </row>
    <row r="376" spans="1:3" ht="14.25" customHeight="1">
      <c r="A376" s="1">
        <v>1419</v>
      </c>
      <c r="B376" s="1" t="s">
        <v>14</v>
      </c>
      <c r="C376" s="1" t="s">
        <v>391</v>
      </c>
    </row>
    <row r="377" spans="1:3" ht="14.25" customHeight="1">
      <c r="A377" s="1">
        <v>1420</v>
      </c>
      <c r="B377" s="1" t="s">
        <v>14</v>
      </c>
      <c r="C377" s="1" t="s">
        <v>392</v>
      </c>
    </row>
    <row r="378" spans="1:3" ht="14.25" customHeight="1">
      <c r="A378" s="1">
        <v>1422</v>
      </c>
      <c r="B378" s="1" t="s">
        <v>15</v>
      </c>
      <c r="C378" s="1" t="s">
        <v>332</v>
      </c>
    </row>
    <row r="379" spans="1:3" ht="14.25" customHeight="1">
      <c r="A379" s="1">
        <v>1423</v>
      </c>
      <c r="B379" s="1" t="s">
        <v>15</v>
      </c>
      <c r="C379" s="1" t="s">
        <v>393</v>
      </c>
    </row>
    <row r="380" spans="1:3" ht="14.25" customHeight="1">
      <c r="A380" s="1">
        <v>1424</v>
      </c>
      <c r="B380" s="1" t="s">
        <v>15</v>
      </c>
      <c r="C380" s="1" t="s">
        <v>394</v>
      </c>
    </row>
    <row r="381" spans="1:3" ht="14.25" customHeight="1">
      <c r="A381" s="1">
        <v>1425</v>
      </c>
      <c r="B381" s="1" t="s">
        <v>15</v>
      </c>
      <c r="C381" s="1" t="s">
        <v>395</v>
      </c>
    </row>
    <row r="382" spans="1:3" ht="14.25" customHeight="1">
      <c r="A382" s="1">
        <v>1426</v>
      </c>
      <c r="B382" s="1" t="s">
        <v>15</v>
      </c>
      <c r="C382" s="1" t="s">
        <v>396</v>
      </c>
    </row>
    <row r="383" spans="1:3" ht="14.25" customHeight="1">
      <c r="A383" s="1">
        <v>1427</v>
      </c>
      <c r="B383" s="1" t="s">
        <v>15</v>
      </c>
      <c r="C383" s="1" t="s">
        <v>397</v>
      </c>
    </row>
    <row r="384" spans="1:3" ht="14.25" customHeight="1">
      <c r="A384" s="1">
        <v>1428</v>
      </c>
      <c r="B384" s="1" t="s">
        <v>15</v>
      </c>
      <c r="C384" s="1" t="s">
        <v>258</v>
      </c>
    </row>
    <row r="385" spans="1:3" ht="14.25" customHeight="1">
      <c r="A385" s="1">
        <v>1429</v>
      </c>
      <c r="B385" s="1" t="s">
        <v>15</v>
      </c>
      <c r="C385" s="1" t="s">
        <v>398</v>
      </c>
    </row>
    <row r="386" spans="1:3" ht="14.25" customHeight="1">
      <c r="A386" s="1">
        <v>1430</v>
      </c>
      <c r="B386" s="1" t="s">
        <v>15</v>
      </c>
      <c r="C386" s="1" t="s">
        <v>399</v>
      </c>
    </row>
    <row r="387" spans="1:3" ht="14.25" customHeight="1">
      <c r="A387" s="1">
        <v>1431</v>
      </c>
      <c r="B387" s="1" t="s">
        <v>15</v>
      </c>
      <c r="C387" s="1" t="s">
        <v>400</v>
      </c>
    </row>
    <row r="388" spans="1:3" ht="14.25" customHeight="1">
      <c r="A388" s="1">
        <v>1432</v>
      </c>
      <c r="B388" s="1" t="s">
        <v>15</v>
      </c>
      <c r="C388" s="1" t="s">
        <v>401</v>
      </c>
    </row>
    <row r="389" spans="1:3" ht="14.25" customHeight="1">
      <c r="A389" s="1">
        <v>1444</v>
      </c>
      <c r="B389" s="1" t="s">
        <v>15</v>
      </c>
      <c r="C389" s="1" t="s">
        <v>15</v>
      </c>
    </row>
    <row r="390" spans="1:3" ht="14.25" customHeight="1">
      <c r="A390" s="1">
        <v>1433</v>
      </c>
      <c r="B390" s="1" t="s">
        <v>15</v>
      </c>
      <c r="C390" s="1" t="s">
        <v>402</v>
      </c>
    </row>
    <row r="391" spans="1:3" ht="14.25" customHeight="1">
      <c r="A391" s="1">
        <v>1434</v>
      </c>
      <c r="B391" s="1" t="s">
        <v>15</v>
      </c>
      <c r="C391" s="1" t="s">
        <v>403</v>
      </c>
    </row>
    <row r="392" spans="1:3" ht="14.25" customHeight="1">
      <c r="A392" s="1">
        <v>1436</v>
      </c>
      <c r="B392" s="1" t="s">
        <v>15</v>
      </c>
      <c r="C392" s="1" t="s">
        <v>404</v>
      </c>
    </row>
    <row r="393" spans="1:3" ht="14.25" customHeight="1">
      <c r="A393" s="1">
        <v>1435</v>
      </c>
      <c r="B393" s="1" t="s">
        <v>15</v>
      </c>
      <c r="C393" s="1" t="s">
        <v>405</v>
      </c>
    </row>
    <row r="394" spans="1:3" ht="14.25" customHeight="1">
      <c r="A394" s="1">
        <v>1437</v>
      </c>
      <c r="B394" s="1" t="s">
        <v>15</v>
      </c>
      <c r="C394" s="1" t="s">
        <v>406</v>
      </c>
    </row>
    <row r="395" spans="1:3" ht="14.25" customHeight="1">
      <c r="A395" s="1">
        <v>1438</v>
      </c>
      <c r="B395" s="1" t="s">
        <v>15</v>
      </c>
      <c r="C395" s="1" t="s">
        <v>376</v>
      </c>
    </row>
    <row r="396" spans="1:3" ht="14.25" customHeight="1">
      <c r="A396" s="1">
        <v>1439</v>
      </c>
      <c r="B396" s="1" t="s">
        <v>15</v>
      </c>
      <c r="C396" s="1" t="s">
        <v>407</v>
      </c>
    </row>
    <row r="397" spans="1:3" ht="14.25" customHeight="1">
      <c r="A397" s="1">
        <v>1440</v>
      </c>
      <c r="B397" s="1" t="s">
        <v>15</v>
      </c>
      <c r="C397" s="1" t="s">
        <v>408</v>
      </c>
    </row>
    <row r="398" spans="1:3" ht="14.25" customHeight="1">
      <c r="A398" s="1">
        <v>1441</v>
      </c>
      <c r="B398" s="1" t="s">
        <v>15</v>
      </c>
      <c r="C398" s="1" t="s">
        <v>409</v>
      </c>
    </row>
    <row r="399" spans="1:3" ht="14.25" customHeight="1">
      <c r="A399" s="1">
        <v>1445</v>
      </c>
      <c r="B399" s="1" t="s">
        <v>15</v>
      </c>
      <c r="C399" s="1" t="s">
        <v>410</v>
      </c>
    </row>
    <row r="400" spans="1:3" ht="14.25" customHeight="1">
      <c r="A400" s="1">
        <v>1446</v>
      </c>
      <c r="B400" s="1" t="s">
        <v>15</v>
      </c>
      <c r="C400" s="1" t="s">
        <v>411</v>
      </c>
    </row>
    <row r="401" spans="1:3" ht="14.25" customHeight="1">
      <c r="A401" s="1">
        <v>1442</v>
      </c>
      <c r="B401" s="1" t="s">
        <v>15</v>
      </c>
      <c r="C401" s="1" t="s">
        <v>412</v>
      </c>
    </row>
    <row r="402" spans="1:3" ht="14.25" customHeight="1">
      <c r="A402" s="1">
        <v>1443</v>
      </c>
      <c r="B402" s="1" t="s">
        <v>15</v>
      </c>
      <c r="C402" s="1" t="s">
        <v>413</v>
      </c>
    </row>
    <row r="403" spans="1:3" ht="14.25" customHeight="1">
      <c r="A403" s="1">
        <v>1447</v>
      </c>
      <c r="B403" s="1" t="s">
        <v>15</v>
      </c>
      <c r="C403" s="1" t="s">
        <v>414</v>
      </c>
    </row>
    <row r="404" spans="1:3" ht="14.25" customHeight="1">
      <c r="A404" s="1">
        <v>1448</v>
      </c>
      <c r="B404" s="1" t="s">
        <v>15</v>
      </c>
      <c r="C404" s="1" t="s">
        <v>415</v>
      </c>
    </row>
    <row r="405" spans="1:3" ht="14.25" customHeight="1">
      <c r="A405" s="1">
        <v>1449</v>
      </c>
      <c r="B405" s="1" t="s">
        <v>15</v>
      </c>
      <c r="C405" s="1" t="s">
        <v>416</v>
      </c>
    </row>
    <row r="406" spans="1:3" ht="14.25" customHeight="1">
      <c r="A406" s="1">
        <v>1450</v>
      </c>
      <c r="B406" s="1" t="s">
        <v>15</v>
      </c>
      <c r="C406" s="1" t="s">
        <v>417</v>
      </c>
    </row>
    <row r="407" spans="1:3" ht="14.25" customHeight="1">
      <c r="A407" s="1">
        <v>1451</v>
      </c>
      <c r="B407" s="1" t="s">
        <v>15</v>
      </c>
      <c r="C407" s="1" t="s">
        <v>418</v>
      </c>
    </row>
    <row r="408" spans="1:3" ht="14.25" customHeight="1">
      <c r="A408" s="1">
        <v>1452</v>
      </c>
      <c r="B408" s="1" t="s">
        <v>15</v>
      </c>
      <c r="C408" s="1" t="s">
        <v>419</v>
      </c>
    </row>
    <row r="409" spans="1:3" ht="14.25" customHeight="1">
      <c r="A409" s="1">
        <v>1453</v>
      </c>
      <c r="B409" s="1" t="s">
        <v>15</v>
      </c>
      <c r="C409" s="1" t="s">
        <v>420</v>
      </c>
    </row>
    <row r="410" spans="1:3" ht="14.25" customHeight="1">
      <c r="A410" s="1">
        <v>1454</v>
      </c>
      <c r="B410" s="1" t="s">
        <v>15</v>
      </c>
      <c r="C410" s="1" t="s">
        <v>421</v>
      </c>
    </row>
    <row r="411" spans="1:3" ht="14.25" customHeight="1">
      <c r="A411" s="1">
        <v>1455</v>
      </c>
      <c r="B411" s="1" t="s">
        <v>15</v>
      </c>
      <c r="C411" s="1" t="s">
        <v>202</v>
      </c>
    </row>
    <row r="412" spans="1:3" ht="14.25" customHeight="1">
      <c r="A412" s="1">
        <v>1456</v>
      </c>
      <c r="B412" s="1" t="s">
        <v>15</v>
      </c>
      <c r="C412" s="1" t="s">
        <v>422</v>
      </c>
    </row>
    <row r="413" spans="1:3" ht="14.25" customHeight="1">
      <c r="A413" s="1">
        <v>1457</v>
      </c>
      <c r="B413" s="1" t="s">
        <v>15</v>
      </c>
      <c r="C413" s="1" t="s">
        <v>423</v>
      </c>
    </row>
    <row r="414" spans="1:3" ht="14.25" customHeight="1">
      <c r="A414" s="1">
        <v>1458</v>
      </c>
      <c r="B414" s="1" t="s">
        <v>15</v>
      </c>
      <c r="C414" s="1" t="s">
        <v>424</v>
      </c>
    </row>
    <row r="415" spans="1:3" ht="14.25" customHeight="1">
      <c r="A415" s="1">
        <v>1459</v>
      </c>
      <c r="B415" s="1" t="s">
        <v>15</v>
      </c>
      <c r="C415" s="1" t="s">
        <v>425</v>
      </c>
    </row>
    <row r="416" spans="1:3" ht="14.25" customHeight="1">
      <c r="A416" s="1">
        <v>1460</v>
      </c>
      <c r="B416" s="1" t="s">
        <v>15</v>
      </c>
      <c r="C416" s="1" t="s">
        <v>426</v>
      </c>
    </row>
    <row r="417" spans="1:3" ht="14.25" customHeight="1">
      <c r="A417" s="1">
        <v>1461</v>
      </c>
      <c r="B417" s="1" t="s">
        <v>15</v>
      </c>
      <c r="C417" s="1" t="s">
        <v>427</v>
      </c>
    </row>
    <row r="418" spans="1:3" ht="14.25" customHeight="1">
      <c r="A418" s="1">
        <v>1463</v>
      </c>
      <c r="B418" s="1" t="s">
        <v>16</v>
      </c>
      <c r="C418" s="1" t="s">
        <v>428</v>
      </c>
    </row>
    <row r="419" spans="1:3" ht="14.25" customHeight="1">
      <c r="A419" s="1">
        <v>1464</v>
      </c>
      <c r="B419" s="1" t="s">
        <v>16</v>
      </c>
      <c r="C419" s="1" t="s">
        <v>429</v>
      </c>
    </row>
    <row r="420" spans="1:3" ht="14.25" customHeight="1">
      <c r="A420" s="1">
        <v>1465</v>
      </c>
      <c r="B420" s="1" t="s">
        <v>16</v>
      </c>
      <c r="C420" s="1" t="s">
        <v>430</v>
      </c>
    </row>
    <row r="421" spans="1:3" ht="14.25" customHeight="1">
      <c r="A421" s="1">
        <v>1466</v>
      </c>
      <c r="B421" s="1" t="s">
        <v>16</v>
      </c>
      <c r="C421" s="1" t="s">
        <v>431</v>
      </c>
    </row>
    <row r="422" spans="1:3" ht="14.25" customHeight="1">
      <c r="A422" s="1">
        <v>1467</v>
      </c>
      <c r="B422" s="1" t="s">
        <v>16</v>
      </c>
      <c r="C422" s="1" t="s">
        <v>432</v>
      </c>
    </row>
    <row r="423" spans="1:3" ht="14.25" customHeight="1">
      <c r="A423" s="1">
        <v>1468</v>
      </c>
      <c r="B423" s="1" t="s">
        <v>16</v>
      </c>
      <c r="C423" s="1" t="s">
        <v>433</v>
      </c>
    </row>
    <row r="424" spans="1:3" ht="14.25" customHeight="1">
      <c r="A424" s="1">
        <v>1469</v>
      </c>
      <c r="B424" s="1" t="s">
        <v>16</v>
      </c>
      <c r="C424" s="1" t="s">
        <v>434</v>
      </c>
    </row>
    <row r="425" spans="1:3" ht="14.25" customHeight="1">
      <c r="A425" s="1">
        <v>1470</v>
      </c>
      <c r="B425" s="1" t="s">
        <v>16</v>
      </c>
      <c r="C425" s="1" t="s">
        <v>435</v>
      </c>
    </row>
    <row r="426" spans="1:3" ht="14.25" customHeight="1">
      <c r="A426" s="1">
        <v>1471</v>
      </c>
      <c r="B426" s="1" t="s">
        <v>16</v>
      </c>
      <c r="C426" s="1" t="s">
        <v>436</v>
      </c>
    </row>
    <row r="427" spans="1:3" ht="14.25" customHeight="1">
      <c r="A427" s="1">
        <v>1472</v>
      </c>
      <c r="B427" s="1" t="s">
        <v>16</v>
      </c>
      <c r="C427" s="1" t="s">
        <v>437</v>
      </c>
    </row>
    <row r="428" spans="1:3" ht="14.25" customHeight="1">
      <c r="A428" s="1">
        <v>1477</v>
      </c>
      <c r="B428" s="1" t="s">
        <v>16</v>
      </c>
      <c r="C428" s="1" t="s">
        <v>16</v>
      </c>
    </row>
    <row r="429" spans="1:3" ht="14.25" customHeight="1">
      <c r="A429" s="1">
        <v>1473</v>
      </c>
      <c r="B429" s="1" t="s">
        <v>16</v>
      </c>
      <c r="C429" s="1" t="s">
        <v>438</v>
      </c>
    </row>
    <row r="430" spans="1:3" ht="14.25" customHeight="1">
      <c r="A430" s="1">
        <v>1474</v>
      </c>
      <c r="B430" s="1" t="s">
        <v>16</v>
      </c>
      <c r="C430" s="1" t="s">
        <v>439</v>
      </c>
    </row>
    <row r="431" spans="1:3" ht="14.25" customHeight="1">
      <c r="A431" s="1">
        <v>1475</v>
      </c>
      <c r="B431" s="1" t="s">
        <v>16</v>
      </c>
      <c r="C431" s="1" t="s">
        <v>440</v>
      </c>
    </row>
    <row r="432" spans="1:3" ht="14.25" customHeight="1">
      <c r="A432" s="1">
        <v>1476</v>
      </c>
      <c r="B432" s="1" t="s">
        <v>16</v>
      </c>
      <c r="C432" s="1" t="s">
        <v>441</v>
      </c>
    </row>
    <row r="433" spans="1:3" ht="14.25" customHeight="1">
      <c r="A433" s="1">
        <v>1478</v>
      </c>
      <c r="B433" s="1" t="s">
        <v>16</v>
      </c>
      <c r="C433" s="1" t="s">
        <v>442</v>
      </c>
    </row>
    <row r="434" spans="1:3" ht="14.25" customHeight="1">
      <c r="A434" s="1">
        <v>1479</v>
      </c>
      <c r="B434" s="1" t="s">
        <v>16</v>
      </c>
      <c r="C434" s="1" t="s">
        <v>443</v>
      </c>
    </row>
    <row r="435" spans="1:3" ht="14.25" customHeight="1">
      <c r="A435" s="1">
        <v>1480</v>
      </c>
      <c r="B435" s="1" t="s">
        <v>16</v>
      </c>
      <c r="C435" s="1" t="s">
        <v>331</v>
      </c>
    </row>
    <row r="436" spans="1:3" ht="14.25" customHeight="1">
      <c r="A436" s="1">
        <v>1481</v>
      </c>
      <c r="B436" s="1" t="s">
        <v>16</v>
      </c>
      <c r="C436" s="1" t="s">
        <v>360</v>
      </c>
    </row>
    <row r="437" spans="1:3" ht="14.25" customHeight="1">
      <c r="A437" s="1">
        <v>1483</v>
      </c>
      <c r="B437" s="1" t="s">
        <v>17</v>
      </c>
      <c r="C437" s="1" t="s">
        <v>444</v>
      </c>
    </row>
    <row r="438" spans="1:3" ht="14.25" customHeight="1">
      <c r="A438" s="1">
        <v>1484</v>
      </c>
      <c r="B438" s="1" t="s">
        <v>17</v>
      </c>
      <c r="C438" s="1" t="s">
        <v>445</v>
      </c>
    </row>
    <row r="439" spans="1:3" ht="14.25" customHeight="1">
      <c r="A439" s="1">
        <v>1485</v>
      </c>
      <c r="B439" s="1" t="s">
        <v>17</v>
      </c>
      <c r="C439" s="1" t="s">
        <v>446</v>
      </c>
    </row>
    <row r="440" spans="1:3" ht="14.25" customHeight="1">
      <c r="A440" s="1">
        <v>1486</v>
      </c>
      <c r="B440" s="1" t="s">
        <v>17</v>
      </c>
      <c r="C440" s="1" t="s">
        <v>447</v>
      </c>
    </row>
    <row r="441" spans="1:3" ht="14.25" customHeight="1">
      <c r="A441" s="1">
        <v>1487</v>
      </c>
      <c r="B441" s="1" t="s">
        <v>17</v>
      </c>
      <c r="C441" s="1" t="s">
        <v>448</v>
      </c>
    </row>
    <row r="442" spans="1:3" ht="14.25" customHeight="1">
      <c r="A442" s="1">
        <v>1488</v>
      </c>
      <c r="B442" s="1" t="s">
        <v>17</v>
      </c>
      <c r="C442" s="1" t="s">
        <v>449</v>
      </c>
    </row>
    <row r="443" spans="1:3" ht="14.25" customHeight="1">
      <c r="A443" s="1">
        <v>1490</v>
      </c>
      <c r="B443" s="1" t="s">
        <v>17</v>
      </c>
      <c r="C443" s="1" t="s">
        <v>450</v>
      </c>
    </row>
    <row r="444" spans="1:3" ht="14.25" customHeight="1">
      <c r="A444" s="1">
        <v>1489</v>
      </c>
      <c r="B444" s="1" t="s">
        <v>17</v>
      </c>
      <c r="C444" s="1" t="s">
        <v>451</v>
      </c>
    </row>
    <row r="445" spans="1:3" ht="14.25" customHeight="1">
      <c r="A445" s="1">
        <v>1491</v>
      </c>
      <c r="B445" s="1" t="s">
        <v>17</v>
      </c>
      <c r="C445" s="1" t="s">
        <v>452</v>
      </c>
    </row>
    <row r="446" spans="1:3" ht="14.25" customHeight="1">
      <c r="A446" s="1">
        <v>1492</v>
      </c>
      <c r="B446" s="1" t="s">
        <v>17</v>
      </c>
      <c r="C446" s="1" t="s">
        <v>453</v>
      </c>
    </row>
    <row r="447" spans="1:3" ht="14.25" customHeight="1">
      <c r="A447" s="1">
        <v>1493</v>
      </c>
      <c r="B447" s="1" t="s">
        <v>17</v>
      </c>
      <c r="C447" s="1" t="s">
        <v>454</v>
      </c>
    </row>
    <row r="448" spans="1:3" ht="14.25" customHeight="1">
      <c r="A448" s="1">
        <v>1494</v>
      </c>
      <c r="B448" s="1" t="s">
        <v>17</v>
      </c>
      <c r="C448" s="1" t="s">
        <v>455</v>
      </c>
    </row>
    <row r="449" spans="1:3" ht="14.25" customHeight="1">
      <c r="A449" s="1">
        <v>1495</v>
      </c>
      <c r="B449" s="1" t="s">
        <v>17</v>
      </c>
      <c r="C449" s="1" t="s">
        <v>456</v>
      </c>
    </row>
    <row r="450" spans="1:3" ht="14.25" customHeight="1">
      <c r="A450" s="1">
        <v>1496</v>
      </c>
      <c r="B450" s="1" t="s">
        <v>17</v>
      </c>
      <c r="C450" s="1" t="s">
        <v>457</v>
      </c>
    </row>
    <row r="451" spans="1:3" ht="14.25" customHeight="1">
      <c r="A451" s="1">
        <v>1497</v>
      </c>
      <c r="B451" s="1" t="s">
        <v>17</v>
      </c>
      <c r="C451" s="1" t="s">
        <v>458</v>
      </c>
    </row>
    <row r="452" spans="1:3" ht="14.25" customHeight="1">
      <c r="A452" s="1">
        <v>1498</v>
      </c>
      <c r="B452" s="1" t="s">
        <v>17</v>
      </c>
      <c r="C452" s="1" t="s">
        <v>459</v>
      </c>
    </row>
    <row r="453" spans="1:3" ht="14.25" customHeight="1">
      <c r="A453" s="1">
        <v>1499</v>
      </c>
      <c r="B453" s="1" t="s">
        <v>17</v>
      </c>
      <c r="C453" s="1" t="s">
        <v>216</v>
      </c>
    </row>
    <row r="454" spans="1:3" ht="14.25" customHeight="1">
      <c r="A454" s="1">
        <v>1500</v>
      </c>
      <c r="B454" s="1" t="s">
        <v>17</v>
      </c>
      <c r="C454" s="1" t="s">
        <v>460</v>
      </c>
    </row>
    <row r="455" spans="1:3" ht="14.25" customHeight="1">
      <c r="A455" s="1">
        <v>1512</v>
      </c>
      <c r="B455" s="1" t="s">
        <v>17</v>
      </c>
      <c r="C455" s="1" t="s">
        <v>17</v>
      </c>
    </row>
    <row r="456" spans="1:3" ht="14.25" customHeight="1">
      <c r="A456" s="1">
        <v>1501</v>
      </c>
      <c r="B456" s="1" t="s">
        <v>17</v>
      </c>
      <c r="C456" s="1" t="s">
        <v>461</v>
      </c>
    </row>
    <row r="457" spans="1:3" ht="14.25" customHeight="1">
      <c r="A457" s="1">
        <v>1502</v>
      </c>
      <c r="B457" s="1" t="s">
        <v>17</v>
      </c>
      <c r="C457" s="1" t="s">
        <v>462</v>
      </c>
    </row>
    <row r="458" spans="1:3" ht="14.25" customHeight="1">
      <c r="A458" s="1">
        <v>1503</v>
      </c>
      <c r="B458" s="1" t="s">
        <v>17</v>
      </c>
      <c r="C458" s="1" t="s">
        <v>463</v>
      </c>
    </row>
    <row r="459" spans="1:3" ht="14.25" customHeight="1">
      <c r="A459" s="1">
        <v>1504</v>
      </c>
      <c r="B459" s="1" t="s">
        <v>17</v>
      </c>
      <c r="C459" s="1" t="s">
        <v>464</v>
      </c>
    </row>
    <row r="460" spans="1:3" ht="14.25" customHeight="1">
      <c r="A460" s="1">
        <v>1505</v>
      </c>
      <c r="B460" s="1" t="s">
        <v>17</v>
      </c>
      <c r="C460" s="1" t="s">
        <v>465</v>
      </c>
    </row>
    <row r="461" spans="1:3" ht="14.25" customHeight="1">
      <c r="A461" s="1">
        <v>1506</v>
      </c>
      <c r="B461" s="1" t="s">
        <v>17</v>
      </c>
      <c r="C461" s="1" t="s">
        <v>466</v>
      </c>
    </row>
    <row r="462" spans="1:3" ht="14.25" customHeight="1">
      <c r="A462" s="1">
        <v>1507</v>
      </c>
      <c r="B462" s="1" t="s">
        <v>17</v>
      </c>
      <c r="C462" s="1" t="s">
        <v>467</v>
      </c>
    </row>
    <row r="463" spans="1:3" ht="14.25" customHeight="1">
      <c r="A463" s="1">
        <v>1508</v>
      </c>
      <c r="B463" s="1" t="s">
        <v>17</v>
      </c>
      <c r="C463" s="1" t="s">
        <v>468</v>
      </c>
    </row>
    <row r="464" spans="1:3" ht="14.25" customHeight="1">
      <c r="A464" s="1">
        <v>1509</v>
      </c>
      <c r="B464" s="1" t="s">
        <v>17</v>
      </c>
      <c r="C464" s="1" t="s">
        <v>469</v>
      </c>
    </row>
    <row r="465" spans="1:3" ht="14.25" customHeight="1">
      <c r="A465" s="1">
        <v>1510</v>
      </c>
      <c r="B465" s="1" t="s">
        <v>17</v>
      </c>
      <c r="C465" s="1" t="s">
        <v>470</v>
      </c>
    </row>
    <row r="466" spans="1:3" ht="14.25" customHeight="1">
      <c r="A466" s="1">
        <v>1511</v>
      </c>
      <c r="B466" s="1" t="s">
        <v>17</v>
      </c>
      <c r="C466" s="1" t="s">
        <v>471</v>
      </c>
    </row>
    <row r="467" spans="1:3" ht="14.25" customHeight="1">
      <c r="A467" s="1">
        <v>1513</v>
      </c>
      <c r="B467" s="1" t="s">
        <v>17</v>
      </c>
      <c r="C467" s="1" t="s">
        <v>272</v>
      </c>
    </row>
    <row r="468" spans="1:3" ht="14.25" customHeight="1">
      <c r="A468" s="1">
        <v>1514</v>
      </c>
      <c r="B468" s="1" t="s">
        <v>17</v>
      </c>
      <c r="C468" s="1" t="s">
        <v>313</v>
      </c>
    </row>
    <row r="469" spans="1:3" ht="14.25" customHeight="1">
      <c r="A469" s="1">
        <v>1515</v>
      </c>
      <c r="B469" s="1" t="s">
        <v>17</v>
      </c>
      <c r="C469" s="1" t="s">
        <v>472</v>
      </c>
    </row>
    <row r="470" spans="1:3" ht="14.25" customHeight="1">
      <c r="A470" s="1">
        <v>1516</v>
      </c>
      <c r="B470" s="1" t="s">
        <v>17</v>
      </c>
      <c r="C470" s="1" t="s">
        <v>473</v>
      </c>
    </row>
    <row r="471" spans="1:3" ht="14.25" customHeight="1">
      <c r="A471" s="1">
        <v>1517</v>
      </c>
      <c r="B471" s="1" t="s">
        <v>17</v>
      </c>
      <c r="C471" s="1" t="s">
        <v>474</v>
      </c>
    </row>
    <row r="472" spans="1:3" ht="14.25" customHeight="1">
      <c r="A472" s="1">
        <v>1519</v>
      </c>
      <c r="B472" s="1" t="s">
        <v>17</v>
      </c>
      <c r="C472" s="1" t="s">
        <v>318</v>
      </c>
    </row>
    <row r="473" spans="1:3" ht="14.25" customHeight="1">
      <c r="A473" s="1">
        <v>1520</v>
      </c>
      <c r="B473" s="1" t="s">
        <v>17</v>
      </c>
      <c r="C473" s="1" t="s">
        <v>356</v>
      </c>
    </row>
    <row r="474" spans="1:3" ht="14.25" customHeight="1">
      <c r="A474" s="1">
        <v>1518</v>
      </c>
      <c r="B474" s="1" t="s">
        <v>17</v>
      </c>
      <c r="C474" s="1" t="s">
        <v>475</v>
      </c>
    </row>
    <row r="475" spans="1:3" ht="14.25" customHeight="1">
      <c r="A475" s="1">
        <v>1521</v>
      </c>
      <c r="B475" s="1" t="s">
        <v>17</v>
      </c>
      <c r="C475" s="1" t="s">
        <v>476</v>
      </c>
    </row>
    <row r="476" spans="1:3" ht="14.25" customHeight="1">
      <c r="A476" s="1">
        <v>1523</v>
      </c>
      <c r="B476" s="1" t="s">
        <v>18</v>
      </c>
      <c r="C476" s="1" t="s">
        <v>477</v>
      </c>
    </row>
    <row r="477" spans="1:3" ht="14.25" customHeight="1">
      <c r="A477" s="1">
        <v>1524</v>
      </c>
      <c r="B477" s="1" t="s">
        <v>18</v>
      </c>
      <c r="C477" s="1" t="s">
        <v>478</v>
      </c>
    </row>
    <row r="478" spans="1:3" ht="14.25" customHeight="1">
      <c r="A478" s="1">
        <v>1525</v>
      </c>
      <c r="B478" s="1" t="s">
        <v>18</v>
      </c>
      <c r="C478" s="1" t="s">
        <v>479</v>
      </c>
    </row>
    <row r="479" spans="1:3" ht="14.25" customHeight="1">
      <c r="A479" s="1">
        <v>1526</v>
      </c>
      <c r="B479" s="1" t="s">
        <v>18</v>
      </c>
      <c r="C479" s="1" t="s">
        <v>480</v>
      </c>
    </row>
    <row r="480" spans="1:3" ht="14.25" customHeight="1">
      <c r="A480" s="1">
        <v>1527</v>
      </c>
      <c r="B480" s="1" t="s">
        <v>18</v>
      </c>
      <c r="C480" s="1" t="s">
        <v>481</v>
      </c>
    </row>
    <row r="481" spans="1:3" ht="14.25" customHeight="1">
      <c r="A481" s="1">
        <v>1528</v>
      </c>
      <c r="B481" s="1" t="s">
        <v>18</v>
      </c>
      <c r="C481" s="1" t="s">
        <v>482</v>
      </c>
    </row>
    <row r="482" spans="1:3" ht="14.25" customHeight="1">
      <c r="A482" s="1">
        <v>1529</v>
      </c>
      <c r="B482" s="1" t="s">
        <v>18</v>
      </c>
      <c r="C482" s="1" t="s">
        <v>483</v>
      </c>
    </row>
    <row r="483" spans="1:3" ht="14.25" customHeight="1">
      <c r="A483" s="1">
        <v>1530</v>
      </c>
      <c r="B483" s="1" t="s">
        <v>18</v>
      </c>
      <c r="C483" s="1" t="s">
        <v>373</v>
      </c>
    </row>
    <row r="484" spans="1:3" ht="14.25" customHeight="1">
      <c r="A484" s="1">
        <v>1531</v>
      </c>
      <c r="B484" s="1" t="s">
        <v>18</v>
      </c>
      <c r="C484" s="1" t="s">
        <v>484</v>
      </c>
    </row>
    <row r="485" spans="1:3" ht="14.25" customHeight="1">
      <c r="A485" s="1">
        <v>1536</v>
      </c>
      <c r="B485" s="1" t="s">
        <v>18</v>
      </c>
      <c r="C485" s="1" t="s">
        <v>18</v>
      </c>
    </row>
    <row r="486" spans="1:3" ht="14.25" customHeight="1">
      <c r="A486" s="1">
        <v>1532</v>
      </c>
      <c r="B486" s="1" t="s">
        <v>18</v>
      </c>
      <c r="C486" s="1" t="s">
        <v>485</v>
      </c>
    </row>
    <row r="487" spans="1:3" ht="14.25" customHeight="1">
      <c r="A487" s="1">
        <v>1533</v>
      </c>
      <c r="B487" s="1" t="s">
        <v>18</v>
      </c>
      <c r="C487" s="1" t="s">
        <v>486</v>
      </c>
    </row>
    <row r="488" spans="1:3" ht="14.25" customHeight="1">
      <c r="A488" s="1">
        <v>1534</v>
      </c>
      <c r="B488" s="1" t="s">
        <v>18</v>
      </c>
      <c r="C488" s="1" t="s">
        <v>487</v>
      </c>
    </row>
    <row r="489" spans="1:3" ht="14.25" customHeight="1">
      <c r="A489" s="1">
        <v>1535</v>
      </c>
      <c r="B489" s="1" t="s">
        <v>18</v>
      </c>
      <c r="C489" s="1" t="s">
        <v>488</v>
      </c>
    </row>
    <row r="490" spans="1:3" ht="14.25" customHeight="1">
      <c r="A490" s="1">
        <v>1537</v>
      </c>
      <c r="B490" s="1" t="s">
        <v>18</v>
      </c>
      <c r="C490" s="1" t="s">
        <v>489</v>
      </c>
    </row>
    <row r="491" spans="1:3" ht="14.25" customHeight="1">
      <c r="A491" s="1">
        <v>1538</v>
      </c>
      <c r="B491" s="1" t="s">
        <v>18</v>
      </c>
      <c r="C491" s="1" t="s">
        <v>490</v>
      </c>
    </row>
    <row r="492" spans="1:3" ht="14.25" customHeight="1">
      <c r="A492" s="1">
        <v>1539</v>
      </c>
      <c r="B492" s="1" t="s">
        <v>18</v>
      </c>
      <c r="C492" s="1" t="s">
        <v>491</v>
      </c>
    </row>
    <row r="493" spans="1:3" ht="14.25" customHeight="1">
      <c r="A493" s="1">
        <v>1540</v>
      </c>
      <c r="B493" s="1" t="s">
        <v>18</v>
      </c>
      <c r="C493" s="1" t="s">
        <v>492</v>
      </c>
    </row>
    <row r="494" spans="1:3" ht="14.25" customHeight="1">
      <c r="A494" s="1">
        <v>1541</v>
      </c>
      <c r="B494" s="1" t="s">
        <v>18</v>
      </c>
      <c r="C494" s="1" t="s">
        <v>493</v>
      </c>
    </row>
    <row r="495" spans="1:3" ht="14.25" customHeight="1">
      <c r="A495" s="1">
        <v>1542</v>
      </c>
      <c r="B495" s="1" t="s">
        <v>18</v>
      </c>
      <c r="C495" s="1" t="s">
        <v>494</v>
      </c>
    </row>
    <row r="496" spans="1:3" ht="14.25" customHeight="1">
      <c r="A496" s="1">
        <v>1543</v>
      </c>
      <c r="B496" s="1" t="s">
        <v>18</v>
      </c>
      <c r="C496" s="1" t="s">
        <v>495</v>
      </c>
    </row>
    <row r="497" spans="1:3" ht="14.25" customHeight="1">
      <c r="A497" s="1">
        <v>1544</v>
      </c>
      <c r="B497" s="1" t="s">
        <v>18</v>
      </c>
      <c r="C497" s="1" t="s">
        <v>496</v>
      </c>
    </row>
    <row r="498" spans="1:3" ht="14.25" customHeight="1">
      <c r="A498" s="1">
        <v>1546</v>
      </c>
      <c r="B498" s="1" t="s">
        <v>18</v>
      </c>
      <c r="C498" s="1" t="s">
        <v>497</v>
      </c>
    </row>
    <row r="499" spans="1:3" ht="14.25" customHeight="1">
      <c r="A499" s="1">
        <v>1545</v>
      </c>
      <c r="B499" s="1" t="s">
        <v>18</v>
      </c>
      <c r="C499" s="1" t="s">
        <v>498</v>
      </c>
    </row>
    <row r="500" spans="1:3" ht="14.25" customHeight="1">
      <c r="A500" s="1">
        <v>1547</v>
      </c>
      <c r="B500" s="1" t="s">
        <v>18</v>
      </c>
      <c r="C500" s="1" t="s">
        <v>499</v>
      </c>
    </row>
    <row r="501" spans="1:3" ht="14.25" customHeight="1">
      <c r="A501" s="1">
        <v>1549</v>
      </c>
      <c r="B501" s="1" t="s">
        <v>19</v>
      </c>
      <c r="C501" s="1" t="s">
        <v>500</v>
      </c>
    </row>
    <row r="502" spans="1:3" ht="14.25" customHeight="1">
      <c r="A502" s="1">
        <v>1550</v>
      </c>
      <c r="B502" s="1" t="s">
        <v>19</v>
      </c>
      <c r="C502" s="1" t="s">
        <v>501</v>
      </c>
    </row>
    <row r="503" spans="1:3" ht="14.25" customHeight="1">
      <c r="A503" s="1">
        <v>1551</v>
      </c>
      <c r="B503" s="1" t="s">
        <v>19</v>
      </c>
      <c r="C503" s="1" t="s">
        <v>502</v>
      </c>
    </row>
    <row r="504" spans="1:3" ht="14.25" customHeight="1">
      <c r="A504" s="1">
        <v>1552</v>
      </c>
      <c r="B504" s="1" t="s">
        <v>19</v>
      </c>
      <c r="C504" s="1" t="s">
        <v>503</v>
      </c>
    </row>
    <row r="505" spans="1:3" ht="14.25" customHeight="1">
      <c r="A505" s="1">
        <v>1553</v>
      </c>
      <c r="B505" s="1" t="s">
        <v>19</v>
      </c>
      <c r="C505" s="1" t="s">
        <v>504</v>
      </c>
    </row>
    <row r="506" spans="1:3" ht="14.25" customHeight="1">
      <c r="A506" s="1">
        <v>1554</v>
      </c>
      <c r="B506" s="1" t="s">
        <v>19</v>
      </c>
      <c r="C506" s="1" t="s">
        <v>505</v>
      </c>
    </row>
    <row r="507" spans="1:3" ht="14.25" customHeight="1">
      <c r="A507" s="1">
        <v>1555</v>
      </c>
      <c r="B507" s="1" t="s">
        <v>19</v>
      </c>
      <c r="C507" s="1" t="s">
        <v>506</v>
      </c>
    </row>
    <row r="508" spans="1:3" ht="14.25" customHeight="1">
      <c r="A508" s="1">
        <v>1556</v>
      </c>
      <c r="B508" s="1" t="s">
        <v>19</v>
      </c>
      <c r="C508" s="1" t="s">
        <v>507</v>
      </c>
    </row>
    <row r="509" spans="1:3" ht="14.25" customHeight="1">
      <c r="A509" s="1">
        <v>1557</v>
      </c>
      <c r="B509" s="1" t="s">
        <v>19</v>
      </c>
      <c r="C509" s="1" t="s">
        <v>508</v>
      </c>
    </row>
    <row r="510" spans="1:3" ht="14.25" customHeight="1">
      <c r="A510" s="1">
        <v>1558</v>
      </c>
      <c r="B510" s="1" t="s">
        <v>19</v>
      </c>
      <c r="C510" s="1" t="s">
        <v>509</v>
      </c>
    </row>
    <row r="511" spans="1:3" ht="14.25" customHeight="1">
      <c r="A511" s="1">
        <v>1559</v>
      </c>
      <c r="B511" s="1" t="s">
        <v>19</v>
      </c>
      <c r="C511" s="1" t="s">
        <v>510</v>
      </c>
    </row>
    <row r="512" spans="1:3" ht="14.25" customHeight="1">
      <c r="A512" s="1">
        <v>1561</v>
      </c>
      <c r="B512" s="1" t="s">
        <v>19</v>
      </c>
      <c r="C512" s="1" t="s">
        <v>511</v>
      </c>
    </row>
    <row r="513" spans="1:3" ht="14.25" customHeight="1">
      <c r="A513" s="1">
        <v>1562</v>
      </c>
      <c r="B513" s="1" t="s">
        <v>19</v>
      </c>
      <c r="C513" s="1" t="s">
        <v>19</v>
      </c>
    </row>
    <row r="514" spans="1:3" ht="14.25" customHeight="1">
      <c r="A514" s="1">
        <v>1560</v>
      </c>
      <c r="B514" s="1" t="s">
        <v>19</v>
      </c>
      <c r="C514" s="1" t="s">
        <v>512</v>
      </c>
    </row>
    <row r="515" spans="1:3" ht="14.25" customHeight="1">
      <c r="A515" s="1">
        <v>1563</v>
      </c>
      <c r="B515" s="1" t="s">
        <v>19</v>
      </c>
      <c r="C515" s="1" t="s">
        <v>513</v>
      </c>
    </row>
    <row r="516" spans="1:3" ht="14.25" customHeight="1">
      <c r="A516" s="1">
        <v>1564</v>
      </c>
      <c r="B516" s="1" t="s">
        <v>19</v>
      </c>
      <c r="C516" s="1" t="s">
        <v>514</v>
      </c>
    </row>
    <row r="517" spans="1:3" ht="14.25" customHeight="1">
      <c r="A517" s="1">
        <v>1565</v>
      </c>
      <c r="B517" s="1" t="s">
        <v>19</v>
      </c>
      <c r="C517" s="1" t="s">
        <v>515</v>
      </c>
    </row>
    <row r="518" spans="1:3" ht="14.25" customHeight="1">
      <c r="A518" s="1">
        <v>1566</v>
      </c>
      <c r="B518" s="1" t="s">
        <v>19</v>
      </c>
      <c r="C518" s="1" t="s">
        <v>516</v>
      </c>
    </row>
    <row r="519" spans="1:3" ht="14.25" customHeight="1">
      <c r="A519" s="1">
        <v>1567</v>
      </c>
      <c r="B519" s="1" t="s">
        <v>19</v>
      </c>
      <c r="C519" s="1" t="s">
        <v>517</v>
      </c>
    </row>
    <row r="520" spans="1:3" ht="14.25" customHeight="1">
      <c r="A520" s="1">
        <v>1568</v>
      </c>
      <c r="B520" s="1" t="s">
        <v>19</v>
      </c>
      <c r="C520" s="1" t="s">
        <v>518</v>
      </c>
    </row>
    <row r="521" spans="1:3" ht="14.25" customHeight="1">
      <c r="A521" s="1">
        <v>1569</v>
      </c>
      <c r="B521" s="1" t="s">
        <v>19</v>
      </c>
      <c r="C521" s="1" t="s">
        <v>519</v>
      </c>
    </row>
    <row r="522" spans="1:3" ht="14.25" customHeight="1">
      <c r="A522" s="1">
        <v>1570</v>
      </c>
      <c r="B522" s="1" t="s">
        <v>19</v>
      </c>
      <c r="C522" s="1" t="s">
        <v>520</v>
      </c>
    </row>
    <row r="523" spans="1:3" ht="14.25" customHeight="1">
      <c r="A523" s="1">
        <v>1571</v>
      </c>
      <c r="B523" s="1" t="s">
        <v>19</v>
      </c>
      <c r="C523" s="1" t="s">
        <v>521</v>
      </c>
    </row>
    <row r="524" spans="1:3" ht="14.25" customHeight="1">
      <c r="A524" s="1">
        <v>1572</v>
      </c>
      <c r="B524" s="1" t="s">
        <v>19</v>
      </c>
      <c r="C524" s="1" t="s">
        <v>522</v>
      </c>
    </row>
    <row r="525" spans="1:3" ht="14.25" customHeight="1">
      <c r="A525" s="1">
        <v>1573</v>
      </c>
      <c r="B525" s="1" t="s">
        <v>19</v>
      </c>
      <c r="C525" s="1" t="s">
        <v>523</v>
      </c>
    </row>
    <row r="526" spans="1:3" ht="14.25" customHeight="1">
      <c r="A526" s="1">
        <v>1576</v>
      </c>
      <c r="B526" s="1" t="s">
        <v>22</v>
      </c>
      <c r="C526" s="1" t="s">
        <v>524</v>
      </c>
    </row>
    <row r="527" spans="1:3" ht="14.25" customHeight="1">
      <c r="A527" s="1">
        <v>1575</v>
      </c>
      <c r="B527" s="1" t="s">
        <v>22</v>
      </c>
      <c r="C527" s="1" t="s">
        <v>525</v>
      </c>
    </row>
    <row r="528" spans="1:3" ht="14.25" customHeight="1">
      <c r="A528" s="1">
        <v>1577</v>
      </c>
      <c r="B528" s="1" t="s">
        <v>22</v>
      </c>
      <c r="C528" s="1" t="s">
        <v>526</v>
      </c>
    </row>
    <row r="529" spans="1:3" ht="14.25" customHeight="1">
      <c r="A529" s="1">
        <v>1578</v>
      </c>
      <c r="B529" s="1" t="s">
        <v>22</v>
      </c>
      <c r="C529" s="1" t="s">
        <v>527</v>
      </c>
    </row>
    <row r="530" spans="1:3" ht="14.25" customHeight="1">
      <c r="A530" s="1">
        <v>1579</v>
      </c>
      <c r="B530" s="1" t="s">
        <v>22</v>
      </c>
      <c r="C530" s="1" t="s">
        <v>528</v>
      </c>
    </row>
    <row r="531" spans="1:3" ht="14.25" customHeight="1">
      <c r="A531" s="1">
        <v>1580</v>
      </c>
      <c r="B531" s="1" t="s">
        <v>22</v>
      </c>
      <c r="C531" s="1" t="s">
        <v>529</v>
      </c>
    </row>
    <row r="532" spans="1:3" ht="14.25" customHeight="1">
      <c r="A532" s="1">
        <v>1581</v>
      </c>
      <c r="B532" s="1" t="s">
        <v>22</v>
      </c>
      <c r="C532" s="1" t="s">
        <v>530</v>
      </c>
    </row>
    <row r="533" spans="1:3" ht="14.25" customHeight="1">
      <c r="A533" s="1">
        <v>1582</v>
      </c>
      <c r="B533" s="1" t="s">
        <v>22</v>
      </c>
      <c r="C533" s="1" t="s">
        <v>531</v>
      </c>
    </row>
    <row r="534" spans="1:3" ht="14.25" customHeight="1">
      <c r="A534" s="1">
        <v>1583</v>
      </c>
      <c r="B534" s="1" t="s">
        <v>22</v>
      </c>
      <c r="C534" s="1" t="s">
        <v>532</v>
      </c>
    </row>
    <row r="535" spans="1:3" ht="14.25" customHeight="1">
      <c r="A535" s="1">
        <v>1584</v>
      </c>
      <c r="B535" s="1" t="s">
        <v>22</v>
      </c>
      <c r="C535" s="1" t="s">
        <v>533</v>
      </c>
    </row>
    <row r="536" spans="1:3" ht="14.25" customHeight="1">
      <c r="A536" s="1">
        <v>1585</v>
      </c>
      <c r="B536" s="1" t="s">
        <v>22</v>
      </c>
      <c r="C536" s="1" t="s">
        <v>534</v>
      </c>
    </row>
    <row r="537" spans="1:3" ht="14.25" customHeight="1">
      <c r="A537" s="1">
        <v>1586</v>
      </c>
      <c r="B537" s="1" t="s">
        <v>22</v>
      </c>
      <c r="C537" s="1" t="s">
        <v>535</v>
      </c>
    </row>
    <row r="538" spans="1:3" ht="14.25" customHeight="1">
      <c r="A538" s="1">
        <v>1587</v>
      </c>
      <c r="B538" s="1" t="s">
        <v>22</v>
      </c>
      <c r="C538" s="1" t="s">
        <v>536</v>
      </c>
    </row>
    <row r="539" spans="1:3" ht="14.25" customHeight="1">
      <c r="A539" s="1">
        <v>1588</v>
      </c>
      <c r="B539" s="1" t="s">
        <v>22</v>
      </c>
      <c r="C539" s="1" t="s">
        <v>537</v>
      </c>
    </row>
    <row r="540" spans="1:3" ht="14.25" customHeight="1">
      <c r="A540" s="1">
        <v>1589</v>
      </c>
      <c r="B540" s="1" t="s">
        <v>22</v>
      </c>
      <c r="C540" s="1" t="s">
        <v>538</v>
      </c>
    </row>
    <row r="541" spans="1:3" ht="14.25" customHeight="1">
      <c r="A541" s="1">
        <v>1590</v>
      </c>
      <c r="B541" s="1" t="s">
        <v>22</v>
      </c>
      <c r="C541" s="1" t="s">
        <v>22</v>
      </c>
    </row>
    <row r="542" spans="1:3" ht="14.25" customHeight="1">
      <c r="A542" s="1">
        <v>1591</v>
      </c>
      <c r="B542" s="1" t="s">
        <v>22</v>
      </c>
      <c r="C542" s="1" t="s">
        <v>539</v>
      </c>
    </row>
    <row r="543" spans="1:3" ht="14.25" customHeight="1">
      <c r="A543" s="1">
        <v>1593</v>
      </c>
      <c r="B543" s="1" t="s">
        <v>22</v>
      </c>
      <c r="C543" s="1" t="s">
        <v>540</v>
      </c>
    </row>
    <row r="544" spans="1:3" ht="14.25" customHeight="1">
      <c r="A544" s="1">
        <v>1592</v>
      </c>
      <c r="B544" s="1" t="s">
        <v>22</v>
      </c>
      <c r="C544" s="1" t="s">
        <v>541</v>
      </c>
    </row>
    <row r="545" spans="1:3" ht="14.25" customHeight="1">
      <c r="A545" s="1">
        <v>1594</v>
      </c>
      <c r="B545" s="1" t="s">
        <v>22</v>
      </c>
      <c r="C545" s="1" t="s">
        <v>542</v>
      </c>
    </row>
    <row r="546" spans="1:3" ht="14.25" customHeight="1">
      <c r="A546" s="1">
        <v>1595</v>
      </c>
      <c r="B546" s="1" t="s">
        <v>22</v>
      </c>
      <c r="C546" s="1" t="s">
        <v>543</v>
      </c>
    </row>
    <row r="547" spans="1:3" ht="14.25" customHeight="1">
      <c r="A547" s="1">
        <v>1596</v>
      </c>
      <c r="B547" s="1" t="s">
        <v>22</v>
      </c>
      <c r="C547" s="1" t="s">
        <v>544</v>
      </c>
    </row>
    <row r="548" spans="1:3" ht="14.25" customHeight="1">
      <c r="A548" s="1">
        <v>1597</v>
      </c>
      <c r="B548" s="1" t="s">
        <v>22</v>
      </c>
      <c r="C548" s="1" t="s">
        <v>545</v>
      </c>
    </row>
    <row r="549" spans="1:3" ht="14.25" customHeight="1">
      <c r="A549" s="1">
        <v>1599</v>
      </c>
      <c r="B549" s="1" t="s">
        <v>23</v>
      </c>
      <c r="C549" s="1" t="s">
        <v>546</v>
      </c>
    </row>
    <row r="550" spans="1:3" ht="14.25" customHeight="1">
      <c r="A550" s="1">
        <v>1600</v>
      </c>
      <c r="B550" s="1" t="s">
        <v>23</v>
      </c>
      <c r="C550" s="1" t="s">
        <v>547</v>
      </c>
    </row>
    <row r="551" spans="1:3" ht="14.25" customHeight="1">
      <c r="A551" s="1">
        <v>1601</v>
      </c>
      <c r="B551" s="1" t="s">
        <v>23</v>
      </c>
      <c r="C551" s="1" t="s">
        <v>548</v>
      </c>
    </row>
    <row r="552" spans="1:3" ht="14.25" customHeight="1">
      <c r="A552" s="1">
        <v>1602</v>
      </c>
      <c r="B552" s="1" t="s">
        <v>23</v>
      </c>
      <c r="C552" s="1" t="s">
        <v>549</v>
      </c>
    </row>
    <row r="553" spans="1:3" ht="14.25" customHeight="1">
      <c r="A553" s="1">
        <v>1603</v>
      </c>
      <c r="B553" s="1" t="s">
        <v>23</v>
      </c>
      <c r="C553" s="1" t="s">
        <v>550</v>
      </c>
    </row>
    <row r="554" spans="1:3" ht="14.25" customHeight="1">
      <c r="A554" s="1">
        <v>1604</v>
      </c>
      <c r="B554" s="1" t="s">
        <v>23</v>
      </c>
      <c r="C554" s="1" t="s">
        <v>551</v>
      </c>
    </row>
    <row r="555" spans="1:3" ht="14.25" customHeight="1">
      <c r="A555" s="1">
        <v>1613</v>
      </c>
      <c r="B555" s="1" t="s">
        <v>23</v>
      </c>
      <c r="C555" s="1" t="s">
        <v>552</v>
      </c>
    </row>
    <row r="556" spans="1:3" ht="14.25" customHeight="1">
      <c r="A556" s="1">
        <v>1605</v>
      </c>
      <c r="B556" s="1" t="s">
        <v>23</v>
      </c>
      <c r="C556" s="1" t="s">
        <v>553</v>
      </c>
    </row>
    <row r="557" spans="1:3" ht="14.25" customHeight="1">
      <c r="A557" s="1">
        <v>1606</v>
      </c>
      <c r="B557" s="1" t="s">
        <v>23</v>
      </c>
      <c r="C557" s="1" t="s">
        <v>554</v>
      </c>
    </row>
    <row r="558" spans="1:3" ht="14.25" customHeight="1">
      <c r="A558" s="1">
        <v>1607</v>
      </c>
      <c r="B558" s="1" t="s">
        <v>23</v>
      </c>
      <c r="C558" s="1" t="s">
        <v>555</v>
      </c>
    </row>
    <row r="559" spans="1:3" ht="14.25" customHeight="1">
      <c r="A559" s="1">
        <v>1608</v>
      </c>
      <c r="B559" s="1" t="s">
        <v>23</v>
      </c>
      <c r="C559" s="1" t="s">
        <v>556</v>
      </c>
    </row>
    <row r="560" spans="1:3" ht="14.25" customHeight="1">
      <c r="A560" s="1">
        <v>1609</v>
      </c>
      <c r="B560" s="1" t="s">
        <v>23</v>
      </c>
      <c r="C560" s="1" t="s">
        <v>557</v>
      </c>
    </row>
    <row r="561" spans="1:3" ht="14.25" customHeight="1">
      <c r="A561" s="1">
        <v>1610</v>
      </c>
      <c r="B561" s="1" t="s">
        <v>23</v>
      </c>
      <c r="C561" s="1" t="s">
        <v>558</v>
      </c>
    </row>
    <row r="562" spans="1:3" ht="14.25" customHeight="1">
      <c r="A562" s="1">
        <v>1611</v>
      </c>
      <c r="B562" s="1" t="s">
        <v>23</v>
      </c>
      <c r="C562" s="1" t="s">
        <v>559</v>
      </c>
    </row>
    <row r="563" spans="1:3" ht="14.25" customHeight="1">
      <c r="A563" s="1">
        <v>1612</v>
      </c>
      <c r="B563" s="1" t="s">
        <v>23</v>
      </c>
      <c r="C563" s="1" t="s">
        <v>560</v>
      </c>
    </row>
    <row r="564" spans="1:3" ht="14.25" customHeight="1">
      <c r="A564" s="1">
        <v>1616</v>
      </c>
      <c r="B564" s="1" t="s">
        <v>23</v>
      </c>
      <c r="C564" s="1" t="s">
        <v>23</v>
      </c>
    </row>
    <row r="565" spans="1:3" ht="14.25" customHeight="1">
      <c r="A565" s="1">
        <v>1614</v>
      </c>
      <c r="B565" s="1" t="s">
        <v>23</v>
      </c>
      <c r="C565" s="1" t="s">
        <v>561</v>
      </c>
    </row>
    <row r="566" spans="1:3" ht="14.25" customHeight="1">
      <c r="A566" s="1">
        <v>1615</v>
      </c>
      <c r="B566" s="1" t="s">
        <v>23</v>
      </c>
      <c r="C566" s="1" t="s">
        <v>562</v>
      </c>
    </row>
    <row r="567" spans="1:3" ht="14.25" customHeight="1">
      <c r="A567" s="1">
        <v>1617</v>
      </c>
      <c r="B567" s="1" t="s">
        <v>23</v>
      </c>
      <c r="C567" s="1" t="s">
        <v>563</v>
      </c>
    </row>
    <row r="568" spans="1:3" ht="14.25" customHeight="1">
      <c r="A568" s="1">
        <v>1618</v>
      </c>
      <c r="B568" s="1" t="s">
        <v>23</v>
      </c>
      <c r="C568" s="1" t="s">
        <v>564</v>
      </c>
    </row>
    <row r="569" spans="1:3" ht="14.25" customHeight="1">
      <c r="A569" s="1">
        <v>1619</v>
      </c>
      <c r="B569" s="1" t="s">
        <v>23</v>
      </c>
      <c r="C569" s="1" t="s">
        <v>205</v>
      </c>
    </row>
    <row r="570" spans="1:3" ht="14.25" customHeight="1">
      <c r="A570" s="1">
        <v>1621</v>
      </c>
      <c r="B570" s="1" t="s">
        <v>24</v>
      </c>
      <c r="C570" s="1" t="s">
        <v>565</v>
      </c>
    </row>
    <row r="571" spans="1:3" ht="14.25" customHeight="1">
      <c r="A571" s="1">
        <v>1622</v>
      </c>
      <c r="B571" s="1" t="s">
        <v>24</v>
      </c>
      <c r="C571" s="1" t="s">
        <v>566</v>
      </c>
    </row>
    <row r="572" spans="1:3" ht="14.25" customHeight="1">
      <c r="A572" s="1">
        <v>1623</v>
      </c>
      <c r="B572" s="1" t="s">
        <v>24</v>
      </c>
      <c r="C572" s="1" t="s">
        <v>567</v>
      </c>
    </row>
    <row r="573" spans="1:3" ht="14.25" customHeight="1">
      <c r="A573" s="1">
        <v>1624</v>
      </c>
      <c r="B573" s="1" t="s">
        <v>24</v>
      </c>
      <c r="C573" s="1" t="s">
        <v>568</v>
      </c>
    </row>
    <row r="574" spans="1:3" ht="14.25" customHeight="1">
      <c r="A574" s="1">
        <v>1625</v>
      </c>
      <c r="B574" s="1" t="s">
        <v>24</v>
      </c>
      <c r="C574" s="1" t="s">
        <v>569</v>
      </c>
    </row>
    <row r="575" spans="1:3" ht="14.25" customHeight="1">
      <c r="A575" s="1">
        <v>1626</v>
      </c>
      <c r="B575" s="1" t="s">
        <v>24</v>
      </c>
      <c r="C575" s="1" t="s">
        <v>570</v>
      </c>
    </row>
    <row r="576" spans="1:3" ht="14.25" customHeight="1">
      <c r="A576" s="1">
        <v>1627</v>
      </c>
      <c r="B576" s="1" t="s">
        <v>24</v>
      </c>
      <c r="C576" s="1" t="s">
        <v>571</v>
      </c>
    </row>
    <row r="577" spans="1:3" ht="14.25" customHeight="1">
      <c r="A577" s="1">
        <v>1628</v>
      </c>
      <c r="B577" s="1" t="s">
        <v>24</v>
      </c>
      <c r="C577" s="1" t="s">
        <v>572</v>
      </c>
    </row>
    <row r="578" spans="1:3" ht="14.25" customHeight="1">
      <c r="A578" s="1">
        <v>1629</v>
      </c>
      <c r="B578" s="1" t="s">
        <v>24</v>
      </c>
      <c r="C578" s="1" t="s">
        <v>573</v>
      </c>
    </row>
    <row r="579" spans="1:3" ht="14.25" customHeight="1">
      <c r="A579" s="1">
        <v>1630</v>
      </c>
      <c r="B579" s="1" t="s">
        <v>24</v>
      </c>
      <c r="C579" s="1" t="s">
        <v>574</v>
      </c>
    </row>
    <row r="580" spans="1:3" ht="14.25" customHeight="1">
      <c r="A580" s="1">
        <v>1631</v>
      </c>
      <c r="B580" s="1" t="s">
        <v>24</v>
      </c>
      <c r="C580" s="1" t="s">
        <v>575</v>
      </c>
    </row>
    <row r="581" spans="1:3" ht="14.25" customHeight="1">
      <c r="A581" s="1">
        <v>1632</v>
      </c>
      <c r="B581" s="1" t="s">
        <v>24</v>
      </c>
      <c r="C581" s="1" t="s">
        <v>576</v>
      </c>
    </row>
    <row r="582" spans="1:3" ht="14.25" customHeight="1">
      <c r="A582" s="1">
        <v>1633</v>
      </c>
      <c r="B582" s="1" t="s">
        <v>24</v>
      </c>
      <c r="C582" s="1" t="s">
        <v>577</v>
      </c>
    </row>
    <row r="583" spans="1:3" ht="14.25" customHeight="1">
      <c r="A583" s="1">
        <v>1634</v>
      </c>
      <c r="B583" s="1" t="s">
        <v>24</v>
      </c>
      <c r="C583" s="1" t="s">
        <v>578</v>
      </c>
    </row>
    <row r="584" spans="1:3" ht="14.25" customHeight="1">
      <c r="A584" s="1">
        <v>1635</v>
      </c>
      <c r="B584" s="1" t="s">
        <v>24</v>
      </c>
      <c r="C584" s="1" t="s">
        <v>579</v>
      </c>
    </row>
    <row r="585" spans="1:3" ht="14.25" customHeight="1">
      <c r="A585" s="1">
        <v>1636</v>
      </c>
      <c r="B585" s="1" t="s">
        <v>24</v>
      </c>
      <c r="C585" s="1" t="s">
        <v>580</v>
      </c>
    </row>
    <row r="586" spans="1:3" ht="14.25" customHeight="1">
      <c r="A586" s="1">
        <v>1638</v>
      </c>
      <c r="B586" s="1" t="s">
        <v>24</v>
      </c>
      <c r="C586" s="1" t="s">
        <v>581</v>
      </c>
    </row>
    <row r="587" spans="1:3" ht="14.25" customHeight="1">
      <c r="A587" s="1">
        <v>1637</v>
      </c>
      <c r="B587" s="1" t="s">
        <v>24</v>
      </c>
      <c r="C587" s="1" t="s">
        <v>582</v>
      </c>
    </row>
    <row r="588" spans="1:3" ht="14.25" customHeight="1">
      <c r="A588" s="1">
        <v>1639</v>
      </c>
      <c r="B588" s="1" t="s">
        <v>24</v>
      </c>
      <c r="C588" s="1" t="s">
        <v>583</v>
      </c>
    </row>
    <row r="589" spans="1:3" ht="14.25" customHeight="1">
      <c r="A589" s="1">
        <v>1640</v>
      </c>
      <c r="B589" s="1" t="s">
        <v>24</v>
      </c>
      <c r="C589" s="1" t="s">
        <v>584</v>
      </c>
    </row>
    <row r="590" spans="1:3" ht="14.25" customHeight="1">
      <c r="A590" s="1">
        <v>1641</v>
      </c>
      <c r="B590" s="1" t="s">
        <v>24</v>
      </c>
      <c r="C590" s="1" t="s">
        <v>24</v>
      </c>
    </row>
    <row r="591" spans="1:3" ht="14.25" customHeight="1">
      <c r="A591" s="1">
        <v>1642</v>
      </c>
      <c r="B591" s="1" t="s">
        <v>24</v>
      </c>
      <c r="C591" s="1" t="s">
        <v>585</v>
      </c>
    </row>
    <row r="592" spans="1:3" ht="14.25" customHeight="1">
      <c r="A592" s="1">
        <v>1643</v>
      </c>
      <c r="B592" s="1" t="s">
        <v>24</v>
      </c>
      <c r="C592" s="1" t="s">
        <v>586</v>
      </c>
    </row>
    <row r="593" spans="1:3" ht="14.25" customHeight="1">
      <c r="A593" s="1">
        <v>1644</v>
      </c>
      <c r="B593" s="1" t="s">
        <v>24</v>
      </c>
      <c r="C593" s="1" t="s">
        <v>587</v>
      </c>
    </row>
    <row r="594" spans="1:3" ht="14.25" customHeight="1">
      <c r="A594" s="1">
        <v>1645</v>
      </c>
      <c r="B594" s="1" t="s">
        <v>24</v>
      </c>
      <c r="C594" s="1" t="s">
        <v>588</v>
      </c>
    </row>
    <row r="595" spans="1:3" ht="14.25" customHeight="1">
      <c r="A595" s="1">
        <v>1646</v>
      </c>
      <c r="B595" s="1" t="s">
        <v>24</v>
      </c>
      <c r="C595" s="1" t="s">
        <v>589</v>
      </c>
    </row>
    <row r="596" spans="1:3" ht="14.25" customHeight="1">
      <c r="A596" s="1">
        <v>1647</v>
      </c>
      <c r="B596" s="1" t="s">
        <v>24</v>
      </c>
      <c r="C596" s="1" t="s">
        <v>590</v>
      </c>
    </row>
    <row r="597" spans="1:3" ht="14.25" customHeight="1">
      <c r="A597" s="1">
        <v>1648</v>
      </c>
      <c r="B597" s="1" t="s">
        <v>24</v>
      </c>
      <c r="C597" s="1" t="s">
        <v>591</v>
      </c>
    </row>
    <row r="598" spans="1:3" ht="14.25" customHeight="1">
      <c r="A598" s="1">
        <v>1649</v>
      </c>
      <c r="B598" s="1" t="s">
        <v>24</v>
      </c>
      <c r="C598" s="1" t="s">
        <v>592</v>
      </c>
    </row>
    <row r="599" spans="1:3" ht="14.25" customHeight="1">
      <c r="A599" s="1">
        <v>1650</v>
      </c>
      <c r="B599" s="1" t="s">
        <v>24</v>
      </c>
      <c r="C599" s="1" t="s">
        <v>539</v>
      </c>
    </row>
    <row r="600" spans="1:3" ht="14.25" customHeight="1">
      <c r="A600" s="1">
        <v>1652</v>
      </c>
      <c r="B600" s="1" t="s">
        <v>24</v>
      </c>
      <c r="C600" s="1" t="s">
        <v>593</v>
      </c>
    </row>
    <row r="601" spans="1:3" ht="14.25" customHeight="1">
      <c r="A601" s="1">
        <v>1651</v>
      </c>
      <c r="B601" s="1" t="s">
        <v>24</v>
      </c>
      <c r="C601" s="1" t="s">
        <v>594</v>
      </c>
    </row>
    <row r="602" spans="1:3" ht="14.25" customHeight="1">
      <c r="A602" s="1">
        <v>1653</v>
      </c>
      <c r="B602" s="1" t="s">
        <v>24</v>
      </c>
      <c r="C602" s="1" t="s">
        <v>595</v>
      </c>
    </row>
    <row r="603" spans="1:3" ht="14.25" customHeight="1">
      <c r="A603" s="1">
        <v>1654</v>
      </c>
      <c r="B603" s="1" t="s">
        <v>24</v>
      </c>
      <c r="C603" s="1" t="s">
        <v>596</v>
      </c>
    </row>
    <row r="604" spans="1:3" ht="14.25" customHeight="1">
      <c r="A604" s="1">
        <v>1655</v>
      </c>
      <c r="B604" s="1" t="s">
        <v>24</v>
      </c>
      <c r="C604" s="1" t="s">
        <v>597</v>
      </c>
    </row>
    <row r="605" spans="1:3" ht="14.25" customHeight="1">
      <c r="A605" s="1">
        <v>1656</v>
      </c>
      <c r="B605" s="1" t="s">
        <v>24</v>
      </c>
      <c r="C605" s="1" t="s">
        <v>598</v>
      </c>
    </row>
    <row r="606" spans="1:3" ht="14.25" customHeight="1">
      <c r="A606" s="1">
        <v>1657</v>
      </c>
      <c r="B606" s="1" t="s">
        <v>24</v>
      </c>
      <c r="C606" s="1" t="s">
        <v>599</v>
      </c>
    </row>
    <row r="607" spans="1:3" ht="14.25" customHeight="1">
      <c r="A607" s="1">
        <v>1658</v>
      </c>
      <c r="B607" s="1" t="s">
        <v>24</v>
      </c>
      <c r="C607" s="1" t="s">
        <v>600</v>
      </c>
    </row>
    <row r="608" spans="1:3" ht="14.25" customHeight="1">
      <c r="A608" s="1">
        <v>1660</v>
      </c>
      <c r="B608" s="1" t="s">
        <v>25</v>
      </c>
      <c r="C608" s="1" t="s">
        <v>601</v>
      </c>
    </row>
    <row r="609" spans="1:3" ht="14.25" customHeight="1">
      <c r="A609" s="1">
        <v>1661</v>
      </c>
      <c r="B609" s="1" t="s">
        <v>25</v>
      </c>
      <c r="C609" s="1" t="s">
        <v>602</v>
      </c>
    </row>
    <row r="610" spans="1:3" ht="14.25" customHeight="1">
      <c r="A610" s="1">
        <v>1662</v>
      </c>
      <c r="B610" s="1" t="s">
        <v>25</v>
      </c>
      <c r="C610" s="1" t="s">
        <v>603</v>
      </c>
    </row>
    <row r="611" spans="1:3" ht="14.25" customHeight="1">
      <c r="A611" s="1">
        <v>1663</v>
      </c>
      <c r="B611" s="1" t="s">
        <v>25</v>
      </c>
      <c r="C611" s="1" t="s">
        <v>604</v>
      </c>
    </row>
    <row r="612" spans="1:3" ht="14.25" customHeight="1">
      <c r="A612" s="1">
        <v>1664</v>
      </c>
      <c r="B612" s="1" t="s">
        <v>25</v>
      </c>
      <c r="C612" s="1" t="s">
        <v>605</v>
      </c>
    </row>
    <row r="613" spans="1:3" ht="14.25" customHeight="1">
      <c r="A613" s="1">
        <v>1665</v>
      </c>
      <c r="B613" s="1" t="s">
        <v>25</v>
      </c>
      <c r="C613" s="1" t="s">
        <v>606</v>
      </c>
    </row>
    <row r="614" spans="1:3" ht="14.25" customHeight="1">
      <c r="A614" s="1">
        <v>1666</v>
      </c>
      <c r="B614" s="1" t="s">
        <v>25</v>
      </c>
      <c r="C614" s="1" t="s">
        <v>348</v>
      </c>
    </row>
    <row r="615" spans="1:3" ht="14.25" customHeight="1">
      <c r="A615" s="1">
        <v>1667</v>
      </c>
      <c r="B615" s="1" t="s">
        <v>25</v>
      </c>
      <c r="C615" s="1" t="s">
        <v>189</v>
      </c>
    </row>
    <row r="616" spans="1:3" ht="14.25" customHeight="1">
      <c r="A616" s="1">
        <v>1668</v>
      </c>
      <c r="B616" s="1" t="s">
        <v>25</v>
      </c>
      <c r="C616" s="1" t="s">
        <v>607</v>
      </c>
    </row>
    <row r="617" spans="1:3" ht="14.25" customHeight="1">
      <c r="A617" s="1">
        <v>1669</v>
      </c>
      <c r="B617" s="1" t="s">
        <v>25</v>
      </c>
      <c r="C617" s="1" t="s">
        <v>608</v>
      </c>
    </row>
    <row r="618" spans="1:3" ht="14.25" customHeight="1">
      <c r="A618" s="1">
        <v>1670</v>
      </c>
      <c r="B618" s="1" t="s">
        <v>25</v>
      </c>
      <c r="C618" s="1" t="s">
        <v>609</v>
      </c>
    </row>
    <row r="619" spans="1:3" ht="14.25" customHeight="1">
      <c r="A619" s="1">
        <v>1671</v>
      </c>
      <c r="B619" s="1" t="s">
        <v>25</v>
      </c>
      <c r="C619" s="1" t="s">
        <v>610</v>
      </c>
    </row>
    <row r="620" spans="1:3" ht="14.25" customHeight="1">
      <c r="A620" s="1">
        <v>1672</v>
      </c>
      <c r="B620" s="1" t="s">
        <v>25</v>
      </c>
      <c r="C620" s="1" t="s">
        <v>611</v>
      </c>
    </row>
    <row r="621" spans="1:3" ht="14.25" customHeight="1">
      <c r="A621" s="1">
        <v>1673</v>
      </c>
      <c r="B621" s="1" t="s">
        <v>25</v>
      </c>
      <c r="C621" s="1" t="s">
        <v>612</v>
      </c>
    </row>
    <row r="622" spans="1:3" ht="14.25" customHeight="1">
      <c r="A622" s="1">
        <v>1675</v>
      </c>
      <c r="B622" s="1" t="s">
        <v>25</v>
      </c>
      <c r="C622" s="1" t="s">
        <v>613</v>
      </c>
    </row>
    <row r="623" spans="1:3" ht="14.25" customHeight="1">
      <c r="A623" s="1">
        <v>1676</v>
      </c>
      <c r="B623" s="1" t="s">
        <v>25</v>
      </c>
      <c r="C623" s="1" t="s">
        <v>614</v>
      </c>
    </row>
    <row r="624" spans="1:3" ht="14.25" customHeight="1">
      <c r="A624" s="1">
        <v>1677</v>
      </c>
      <c r="B624" s="1" t="s">
        <v>25</v>
      </c>
      <c r="C624" s="1" t="s">
        <v>615</v>
      </c>
    </row>
    <row r="625" spans="1:3" ht="14.25" customHeight="1">
      <c r="A625" s="1">
        <v>1678</v>
      </c>
      <c r="B625" s="1" t="s">
        <v>25</v>
      </c>
      <c r="C625" s="1" t="s">
        <v>616</v>
      </c>
    </row>
    <row r="626" spans="1:3" ht="14.25" customHeight="1">
      <c r="A626" s="1">
        <v>1679</v>
      </c>
      <c r="B626" s="1" t="s">
        <v>25</v>
      </c>
      <c r="C626" s="1" t="s">
        <v>617</v>
      </c>
    </row>
    <row r="627" spans="1:3" ht="14.25" customHeight="1">
      <c r="A627" s="1">
        <v>1674</v>
      </c>
      <c r="B627" s="1" t="s">
        <v>25</v>
      </c>
      <c r="C627" s="1" t="s">
        <v>25</v>
      </c>
    </row>
    <row r="628" spans="1:3" ht="14.25" customHeight="1">
      <c r="A628" s="1">
        <v>1680</v>
      </c>
      <c r="B628" s="1" t="s">
        <v>25</v>
      </c>
      <c r="C628" s="1" t="s">
        <v>618</v>
      </c>
    </row>
    <row r="629" spans="1:3" ht="14.25" customHeight="1">
      <c r="A629" s="1">
        <v>1681</v>
      </c>
      <c r="B629" s="1" t="s">
        <v>25</v>
      </c>
      <c r="C629" s="1" t="s">
        <v>619</v>
      </c>
    </row>
    <row r="630" spans="1:3" ht="14.25" customHeight="1">
      <c r="A630" s="1">
        <v>1682</v>
      </c>
      <c r="B630" s="1" t="s">
        <v>25</v>
      </c>
      <c r="C630" s="1" t="s">
        <v>620</v>
      </c>
    </row>
    <row r="631" spans="1:3" ht="14.25" customHeight="1">
      <c r="A631" s="1">
        <v>1683</v>
      </c>
      <c r="B631" s="1" t="s">
        <v>25</v>
      </c>
      <c r="C631" s="1" t="s">
        <v>621</v>
      </c>
    </row>
    <row r="632" spans="1:3" ht="14.25" customHeight="1">
      <c r="A632" s="1">
        <v>1684</v>
      </c>
      <c r="B632" s="1" t="s">
        <v>25</v>
      </c>
      <c r="C632" s="1" t="s">
        <v>622</v>
      </c>
    </row>
    <row r="633" spans="1:3" ht="14.25" customHeight="1">
      <c r="A633" s="1">
        <v>1687</v>
      </c>
      <c r="B633" s="1" t="s">
        <v>26</v>
      </c>
      <c r="C633" s="1" t="s">
        <v>623</v>
      </c>
    </row>
    <row r="634" spans="1:3" ht="14.25" customHeight="1">
      <c r="A634" s="1">
        <v>1688</v>
      </c>
      <c r="B634" s="1" t="s">
        <v>26</v>
      </c>
      <c r="C634" s="1" t="s">
        <v>624</v>
      </c>
    </row>
    <row r="635" spans="1:3" ht="14.25" customHeight="1">
      <c r="A635" s="1">
        <v>1689</v>
      </c>
      <c r="B635" s="1" t="s">
        <v>26</v>
      </c>
      <c r="C635" s="1" t="s">
        <v>625</v>
      </c>
    </row>
    <row r="636" spans="1:3" ht="14.25" customHeight="1">
      <c r="A636" s="1">
        <v>1690</v>
      </c>
      <c r="B636" s="1" t="s">
        <v>26</v>
      </c>
      <c r="C636" s="1" t="s">
        <v>626</v>
      </c>
    </row>
    <row r="637" spans="1:3" ht="14.25" customHeight="1">
      <c r="A637" s="1">
        <v>1691</v>
      </c>
      <c r="B637" s="1" t="s">
        <v>26</v>
      </c>
      <c r="C637" s="1" t="s">
        <v>627</v>
      </c>
    </row>
    <row r="638" spans="1:3" ht="14.25" customHeight="1">
      <c r="A638" s="1">
        <v>1699</v>
      </c>
      <c r="B638" s="1" t="s">
        <v>26</v>
      </c>
      <c r="C638" s="1" t="s">
        <v>480</v>
      </c>
    </row>
    <row r="639" spans="1:3" ht="14.25" customHeight="1">
      <c r="A639" s="1">
        <v>1692</v>
      </c>
      <c r="B639" s="1" t="s">
        <v>26</v>
      </c>
      <c r="C639" s="1" t="s">
        <v>628</v>
      </c>
    </row>
    <row r="640" spans="1:3" ht="14.25" customHeight="1">
      <c r="A640" s="1">
        <v>1686</v>
      </c>
      <c r="B640" s="1" t="s">
        <v>26</v>
      </c>
      <c r="C640" s="1" t="s">
        <v>629</v>
      </c>
    </row>
    <row r="641" spans="1:3" ht="14.25" customHeight="1">
      <c r="A641" s="1">
        <v>1693</v>
      </c>
      <c r="B641" s="1" t="s">
        <v>26</v>
      </c>
      <c r="C641" s="1" t="s">
        <v>630</v>
      </c>
    </row>
    <row r="642" spans="1:3" ht="14.25" customHeight="1">
      <c r="A642" s="1">
        <v>1694</v>
      </c>
      <c r="B642" s="1" t="s">
        <v>26</v>
      </c>
      <c r="C642" s="1" t="s">
        <v>372</v>
      </c>
    </row>
    <row r="643" spans="1:3" ht="14.25" customHeight="1">
      <c r="A643" s="1">
        <v>1695</v>
      </c>
      <c r="B643" s="1" t="s">
        <v>26</v>
      </c>
      <c r="C643" s="1" t="s">
        <v>189</v>
      </c>
    </row>
    <row r="644" spans="1:3" ht="14.25" customHeight="1">
      <c r="A644" s="1">
        <v>1696</v>
      </c>
      <c r="B644" s="1" t="s">
        <v>26</v>
      </c>
      <c r="C644" s="1" t="s">
        <v>631</v>
      </c>
    </row>
    <row r="645" spans="1:3" ht="14.25" customHeight="1">
      <c r="A645" s="1">
        <v>1697</v>
      </c>
      <c r="B645" s="1" t="s">
        <v>26</v>
      </c>
      <c r="C645" s="1" t="s">
        <v>111</v>
      </c>
    </row>
    <row r="646" spans="1:3" ht="14.25" customHeight="1">
      <c r="A646" s="1">
        <v>1698</v>
      </c>
      <c r="B646" s="1" t="s">
        <v>26</v>
      </c>
      <c r="C646" s="1" t="s">
        <v>632</v>
      </c>
    </row>
    <row r="647" spans="1:3" ht="14.25" customHeight="1">
      <c r="A647" s="1">
        <v>1701</v>
      </c>
      <c r="B647" s="1" t="s">
        <v>26</v>
      </c>
      <c r="C647" s="1" t="s">
        <v>633</v>
      </c>
    </row>
    <row r="648" spans="1:3" ht="14.25" customHeight="1">
      <c r="A648" s="1">
        <v>1703</v>
      </c>
      <c r="B648" s="1" t="s">
        <v>26</v>
      </c>
      <c r="C648" s="1" t="s">
        <v>634</v>
      </c>
    </row>
    <row r="649" spans="1:3" ht="14.25" customHeight="1">
      <c r="A649" s="1">
        <v>1704</v>
      </c>
      <c r="B649" s="1" t="s">
        <v>26</v>
      </c>
      <c r="C649" s="1" t="s">
        <v>635</v>
      </c>
    </row>
    <row r="650" spans="1:3" ht="14.25" customHeight="1">
      <c r="A650" s="1">
        <v>1702</v>
      </c>
      <c r="B650" s="1" t="s">
        <v>26</v>
      </c>
      <c r="C650" s="1" t="s">
        <v>636</v>
      </c>
    </row>
    <row r="651" spans="1:3" ht="14.25" customHeight="1">
      <c r="A651" s="1">
        <v>1705</v>
      </c>
      <c r="B651" s="1" t="s">
        <v>26</v>
      </c>
      <c r="C651" s="1" t="s">
        <v>637</v>
      </c>
    </row>
    <row r="652" spans="1:3" ht="14.25" customHeight="1">
      <c r="A652" s="1">
        <v>1706</v>
      </c>
      <c r="B652" s="1" t="s">
        <v>26</v>
      </c>
      <c r="C652" s="1" t="s">
        <v>638</v>
      </c>
    </row>
    <row r="653" spans="1:3" ht="14.25" customHeight="1">
      <c r="A653" s="1">
        <v>1700</v>
      </c>
      <c r="B653" s="1" t="s">
        <v>26</v>
      </c>
      <c r="C653" s="1" t="s">
        <v>639</v>
      </c>
    </row>
    <row r="654" spans="1:3" ht="14.25" customHeight="1">
      <c r="A654" s="1">
        <v>1708</v>
      </c>
      <c r="B654" s="1" t="s">
        <v>26</v>
      </c>
      <c r="C654" s="1" t="s">
        <v>640</v>
      </c>
    </row>
    <row r="655" spans="1:3" ht="14.25" customHeight="1">
      <c r="A655" s="1">
        <v>1709</v>
      </c>
      <c r="B655" s="1" t="s">
        <v>26</v>
      </c>
      <c r="C655" s="1" t="s">
        <v>641</v>
      </c>
    </row>
    <row r="656" spans="1:3" ht="14.25" customHeight="1">
      <c r="A656" s="1">
        <v>1710</v>
      </c>
      <c r="B656" s="1" t="s">
        <v>26</v>
      </c>
      <c r="C656" s="1" t="s">
        <v>642</v>
      </c>
    </row>
    <row r="657" spans="1:3" ht="14.25" customHeight="1">
      <c r="A657" s="1">
        <v>1707</v>
      </c>
      <c r="B657" s="1" t="s">
        <v>26</v>
      </c>
      <c r="C657" s="1" t="s">
        <v>643</v>
      </c>
    </row>
    <row r="658" spans="1:3" ht="14.25" customHeight="1">
      <c r="A658" s="1">
        <v>1712</v>
      </c>
      <c r="B658" s="1" t="s">
        <v>26</v>
      </c>
      <c r="C658" s="1" t="s">
        <v>644</v>
      </c>
    </row>
    <row r="659" spans="1:3" ht="14.25" customHeight="1">
      <c r="A659" s="1">
        <v>1711</v>
      </c>
      <c r="B659" s="1" t="s">
        <v>26</v>
      </c>
      <c r="C659" s="1" t="s">
        <v>498</v>
      </c>
    </row>
    <row r="660" spans="1:3" ht="14.25" customHeight="1">
      <c r="A660" s="1">
        <v>1713</v>
      </c>
      <c r="B660" s="1" t="s">
        <v>26</v>
      </c>
      <c r="C660" s="1" t="s">
        <v>645</v>
      </c>
    </row>
    <row r="661" spans="1:3" ht="14.25" customHeight="1">
      <c r="A661" s="1">
        <v>1715</v>
      </c>
      <c r="B661" s="1" t="s">
        <v>27</v>
      </c>
      <c r="C661" s="1" t="s">
        <v>646</v>
      </c>
    </row>
    <row r="662" spans="1:3" ht="14.25" customHeight="1">
      <c r="A662" s="1">
        <v>1716</v>
      </c>
      <c r="B662" s="1" t="s">
        <v>27</v>
      </c>
      <c r="C662" s="1" t="s">
        <v>647</v>
      </c>
    </row>
    <row r="663" spans="1:3" ht="14.25" customHeight="1">
      <c r="A663" s="1">
        <v>1717</v>
      </c>
      <c r="B663" s="1" t="s">
        <v>27</v>
      </c>
      <c r="C663" s="1" t="s">
        <v>648</v>
      </c>
    </row>
    <row r="664" spans="1:3" ht="14.25" customHeight="1">
      <c r="A664" s="1">
        <v>1718</v>
      </c>
      <c r="B664" s="1" t="s">
        <v>27</v>
      </c>
      <c r="C664" s="1" t="s">
        <v>649</v>
      </c>
    </row>
    <row r="665" spans="1:3" ht="14.25" customHeight="1">
      <c r="A665" s="1">
        <v>1733</v>
      </c>
      <c r="B665" s="1" t="s">
        <v>27</v>
      </c>
      <c r="C665" s="1" t="s">
        <v>650</v>
      </c>
    </row>
    <row r="666" spans="1:3" ht="14.25" customHeight="1">
      <c r="A666" s="1">
        <v>1719</v>
      </c>
      <c r="B666" s="1" t="s">
        <v>27</v>
      </c>
      <c r="C666" s="1" t="s">
        <v>651</v>
      </c>
    </row>
    <row r="667" spans="1:3" ht="14.25" customHeight="1">
      <c r="A667" s="1">
        <v>1720</v>
      </c>
      <c r="B667" s="1" t="s">
        <v>27</v>
      </c>
      <c r="C667" s="1" t="s">
        <v>652</v>
      </c>
    </row>
    <row r="668" spans="1:3" ht="14.25" customHeight="1">
      <c r="A668" s="1">
        <v>1721</v>
      </c>
      <c r="B668" s="1" t="s">
        <v>27</v>
      </c>
      <c r="C668" s="1" t="s">
        <v>653</v>
      </c>
    </row>
    <row r="669" spans="1:3" ht="14.25" customHeight="1">
      <c r="A669" s="1">
        <v>1722</v>
      </c>
      <c r="B669" s="1" t="s">
        <v>27</v>
      </c>
      <c r="C669" s="1" t="s">
        <v>654</v>
      </c>
    </row>
    <row r="670" spans="1:3" ht="14.25" customHeight="1">
      <c r="A670" s="1">
        <v>1723</v>
      </c>
      <c r="B670" s="1" t="s">
        <v>27</v>
      </c>
      <c r="C670" s="1" t="s">
        <v>655</v>
      </c>
    </row>
    <row r="671" spans="1:3" ht="14.25" customHeight="1">
      <c r="A671" s="1">
        <v>1724</v>
      </c>
      <c r="B671" s="1" t="s">
        <v>27</v>
      </c>
      <c r="C671" s="1" t="s">
        <v>656</v>
      </c>
    </row>
    <row r="672" spans="1:3" ht="14.25" customHeight="1">
      <c r="A672" s="1">
        <v>1725</v>
      </c>
      <c r="B672" s="1" t="s">
        <v>27</v>
      </c>
      <c r="C672" s="1" t="s">
        <v>657</v>
      </c>
    </row>
    <row r="673" spans="1:3" ht="14.25" customHeight="1">
      <c r="A673" s="1">
        <v>1726</v>
      </c>
      <c r="B673" s="1" t="s">
        <v>27</v>
      </c>
      <c r="C673" s="1" t="s">
        <v>658</v>
      </c>
    </row>
    <row r="674" spans="1:3" ht="14.25" customHeight="1">
      <c r="A674" s="1">
        <v>1727</v>
      </c>
      <c r="B674" s="1" t="s">
        <v>27</v>
      </c>
      <c r="C674" s="1" t="s">
        <v>659</v>
      </c>
    </row>
    <row r="675" spans="1:3" ht="14.25" customHeight="1">
      <c r="A675" s="1">
        <v>1728</v>
      </c>
      <c r="B675" s="1" t="s">
        <v>27</v>
      </c>
      <c r="C675" s="1" t="s">
        <v>660</v>
      </c>
    </row>
    <row r="676" spans="1:3" ht="14.25" customHeight="1">
      <c r="A676" s="1">
        <v>1729</v>
      </c>
      <c r="B676" s="1" t="s">
        <v>27</v>
      </c>
      <c r="C676" s="1" t="s">
        <v>661</v>
      </c>
    </row>
    <row r="677" spans="1:3" ht="14.25" customHeight="1">
      <c r="A677" s="1">
        <v>1730</v>
      </c>
      <c r="B677" s="1" t="s">
        <v>27</v>
      </c>
      <c r="C677" s="1" t="s">
        <v>662</v>
      </c>
    </row>
    <row r="678" spans="1:3" ht="14.25" customHeight="1">
      <c r="A678" s="1">
        <v>1731</v>
      </c>
      <c r="B678" s="1" t="s">
        <v>27</v>
      </c>
      <c r="C678" s="1" t="s">
        <v>663</v>
      </c>
    </row>
    <row r="679" spans="1:3" ht="14.25" customHeight="1">
      <c r="A679" s="1">
        <v>1732</v>
      </c>
      <c r="B679" s="1" t="s">
        <v>27</v>
      </c>
      <c r="C679" s="1" t="s">
        <v>376</v>
      </c>
    </row>
    <row r="680" spans="1:3" ht="14.25" customHeight="1">
      <c r="A680" s="1">
        <v>1735</v>
      </c>
      <c r="B680" s="1" t="s">
        <v>27</v>
      </c>
      <c r="C680" s="1" t="s">
        <v>664</v>
      </c>
    </row>
    <row r="681" spans="1:3" ht="14.25" customHeight="1">
      <c r="A681" s="1">
        <v>1736</v>
      </c>
      <c r="B681" s="1" t="s">
        <v>27</v>
      </c>
      <c r="C681" s="1" t="s">
        <v>665</v>
      </c>
    </row>
    <row r="682" spans="1:3" ht="14.25" customHeight="1">
      <c r="A682" s="1">
        <v>1737</v>
      </c>
      <c r="B682" s="1" t="s">
        <v>27</v>
      </c>
      <c r="C682" s="1" t="s">
        <v>666</v>
      </c>
    </row>
    <row r="683" spans="1:3" ht="14.25" customHeight="1">
      <c r="A683" s="1">
        <v>1734</v>
      </c>
      <c r="B683" s="1" t="s">
        <v>27</v>
      </c>
      <c r="C683" s="1" t="s">
        <v>27</v>
      </c>
    </row>
    <row r="684" spans="1:3" ht="14.25" customHeight="1">
      <c r="A684" s="1">
        <v>1738</v>
      </c>
      <c r="B684" s="1" t="s">
        <v>27</v>
      </c>
      <c r="C684" s="1" t="s">
        <v>667</v>
      </c>
    </row>
    <row r="685" spans="1:3" ht="14.25" customHeight="1">
      <c r="A685" s="1">
        <v>1739</v>
      </c>
      <c r="B685" s="1" t="s">
        <v>27</v>
      </c>
      <c r="C685" s="1" t="s">
        <v>668</v>
      </c>
    </row>
    <row r="686" spans="1:3" ht="14.25" customHeight="1">
      <c r="A686" s="1">
        <v>1740</v>
      </c>
      <c r="B686" s="1" t="s">
        <v>27</v>
      </c>
      <c r="C686" s="1" t="s">
        <v>669</v>
      </c>
    </row>
    <row r="687" spans="1:3" ht="14.25" customHeight="1">
      <c r="A687" s="1">
        <v>1743</v>
      </c>
      <c r="B687" s="1" t="s">
        <v>28</v>
      </c>
      <c r="C687" s="1" t="s">
        <v>670</v>
      </c>
    </row>
    <row r="688" spans="1:3" ht="14.25" customHeight="1">
      <c r="A688" s="1">
        <v>1742</v>
      </c>
      <c r="B688" s="1" t="s">
        <v>28</v>
      </c>
      <c r="C688" s="1" t="s">
        <v>671</v>
      </c>
    </row>
    <row r="689" spans="1:3" ht="14.25" customHeight="1">
      <c r="A689" s="1">
        <v>1744</v>
      </c>
      <c r="B689" s="1" t="s">
        <v>28</v>
      </c>
      <c r="C689" s="1" t="s">
        <v>672</v>
      </c>
    </row>
    <row r="690" spans="1:3" ht="14.25" customHeight="1">
      <c r="A690" s="1">
        <v>1745</v>
      </c>
      <c r="B690" s="1" t="s">
        <v>28</v>
      </c>
      <c r="C690" s="1" t="s">
        <v>673</v>
      </c>
    </row>
    <row r="691" spans="1:3" ht="14.25" customHeight="1">
      <c r="A691" s="1">
        <v>1746</v>
      </c>
      <c r="B691" s="1" t="s">
        <v>28</v>
      </c>
      <c r="C691" s="1" t="s">
        <v>674</v>
      </c>
    </row>
    <row r="692" spans="1:3" ht="14.25" customHeight="1">
      <c r="A692" s="1">
        <v>1747</v>
      </c>
      <c r="B692" s="1" t="s">
        <v>28</v>
      </c>
      <c r="C692" s="1" t="s">
        <v>675</v>
      </c>
    </row>
    <row r="693" spans="1:3" ht="14.25" customHeight="1">
      <c r="A693" s="1">
        <v>1748</v>
      </c>
      <c r="B693" s="1" t="s">
        <v>28</v>
      </c>
      <c r="C693" s="1" t="s">
        <v>676</v>
      </c>
    </row>
    <row r="694" spans="1:3" ht="14.25" customHeight="1">
      <c r="A694" s="1">
        <v>1749</v>
      </c>
      <c r="B694" s="1" t="s">
        <v>28</v>
      </c>
      <c r="C694" s="1" t="s">
        <v>677</v>
      </c>
    </row>
    <row r="695" spans="1:3" ht="14.25" customHeight="1">
      <c r="A695" s="1">
        <v>1750</v>
      </c>
      <c r="B695" s="1" t="s">
        <v>28</v>
      </c>
      <c r="C695" s="1" t="s">
        <v>678</v>
      </c>
    </row>
    <row r="696" spans="1:3" ht="14.25" customHeight="1">
      <c r="A696" s="1">
        <v>1751</v>
      </c>
      <c r="B696" s="1" t="s">
        <v>28</v>
      </c>
      <c r="C696" s="1" t="s">
        <v>679</v>
      </c>
    </row>
    <row r="697" spans="1:3" ht="14.25" customHeight="1">
      <c r="A697" s="1">
        <v>1752</v>
      </c>
      <c r="B697" s="1" t="s">
        <v>28</v>
      </c>
      <c r="C697" s="1" t="s">
        <v>680</v>
      </c>
    </row>
    <row r="698" spans="1:3" ht="14.25" customHeight="1">
      <c r="A698" s="1">
        <v>1753</v>
      </c>
      <c r="B698" s="1" t="s">
        <v>28</v>
      </c>
      <c r="C698" s="1" t="s">
        <v>681</v>
      </c>
    </row>
    <row r="699" spans="1:3" ht="14.25" customHeight="1">
      <c r="A699" s="1">
        <v>1754</v>
      </c>
      <c r="B699" s="1" t="s">
        <v>28</v>
      </c>
      <c r="C699" s="1" t="s">
        <v>682</v>
      </c>
    </row>
    <row r="700" spans="1:3" ht="14.25" customHeight="1">
      <c r="A700" s="1">
        <v>1755</v>
      </c>
      <c r="B700" s="1" t="s">
        <v>28</v>
      </c>
      <c r="C700" s="1" t="s">
        <v>683</v>
      </c>
    </row>
    <row r="701" spans="1:3" ht="14.25" customHeight="1">
      <c r="A701" s="1">
        <v>1756</v>
      </c>
      <c r="B701" s="1" t="s">
        <v>28</v>
      </c>
      <c r="C701" s="1" t="s">
        <v>684</v>
      </c>
    </row>
    <row r="702" spans="1:3" ht="14.25" customHeight="1">
      <c r="A702" s="1">
        <v>1758</v>
      </c>
      <c r="B702" s="1" t="s">
        <v>28</v>
      </c>
      <c r="C702" s="1" t="s">
        <v>685</v>
      </c>
    </row>
    <row r="703" spans="1:3" ht="14.25" customHeight="1">
      <c r="A703" s="1">
        <v>1759</v>
      </c>
      <c r="B703" s="1" t="s">
        <v>28</v>
      </c>
      <c r="C703" s="1" t="s">
        <v>686</v>
      </c>
    </row>
    <row r="704" spans="1:3" ht="14.25" customHeight="1">
      <c r="A704" s="1">
        <v>1760</v>
      </c>
      <c r="B704" s="1" t="s">
        <v>28</v>
      </c>
      <c r="C704" s="1" t="s">
        <v>687</v>
      </c>
    </row>
    <row r="705" spans="1:3" ht="14.25" customHeight="1">
      <c r="A705" s="1">
        <v>1762</v>
      </c>
      <c r="B705" s="1" t="s">
        <v>28</v>
      </c>
      <c r="C705" s="1" t="s">
        <v>688</v>
      </c>
    </row>
    <row r="706" spans="1:3" ht="14.25" customHeight="1">
      <c r="A706" s="1">
        <v>1761</v>
      </c>
      <c r="B706" s="1" t="s">
        <v>28</v>
      </c>
      <c r="C706" s="1" t="s">
        <v>689</v>
      </c>
    </row>
    <row r="707" spans="1:3" ht="14.25" customHeight="1">
      <c r="A707" s="1">
        <v>1763</v>
      </c>
      <c r="B707" s="1" t="s">
        <v>28</v>
      </c>
      <c r="C707" s="1" t="s">
        <v>690</v>
      </c>
    </row>
    <row r="708" spans="1:3" ht="14.25" customHeight="1">
      <c r="A708" s="1">
        <v>1764</v>
      </c>
      <c r="B708" s="1" t="s">
        <v>28</v>
      </c>
      <c r="C708" s="1" t="s">
        <v>691</v>
      </c>
    </row>
    <row r="709" spans="1:3" ht="14.25" customHeight="1">
      <c r="A709" s="1">
        <v>1765</v>
      </c>
      <c r="B709" s="1" t="s">
        <v>28</v>
      </c>
      <c r="C709" s="1" t="s">
        <v>692</v>
      </c>
    </row>
    <row r="710" spans="1:3" ht="14.25" customHeight="1">
      <c r="A710" s="1">
        <v>1768</v>
      </c>
      <c r="B710" s="1" t="s">
        <v>28</v>
      </c>
      <c r="C710" s="1" t="s">
        <v>693</v>
      </c>
    </row>
    <row r="711" spans="1:3" ht="14.25" customHeight="1">
      <c r="A711" s="1">
        <v>1757</v>
      </c>
      <c r="B711" s="1" t="s">
        <v>28</v>
      </c>
      <c r="C711" s="1" t="s">
        <v>28</v>
      </c>
    </row>
    <row r="712" spans="1:3" ht="14.25" customHeight="1">
      <c r="A712" s="1">
        <v>1767</v>
      </c>
      <c r="B712" s="1" t="s">
        <v>28</v>
      </c>
      <c r="C712" s="1" t="s">
        <v>694</v>
      </c>
    </row>
    <row r="713" spans="1:3" ht="14.25" customHeight="1">
      <c r="A713" s="1">
        <v>1766</v>
      </c>
      <c r="B713" s="1" t="s">
        <v>28</v>
      </c>
      <c r="C713" s="1" t="s">
        <v>695</v>
      </c>
    </row>
    <row r="714" spans="1:3" ht="14.25" customHeight="1">
      <c r="A714" s="1">
        <v>1769</v>
      </c>
      <c r="B714" s="1" t="s">
        <v>28</v>
      </c>
      <c r="C714" s="1" t="s">
        <v>696</v>
      </c>
    </row>
    <row r="715" spans="1:3" ht="14.25" customHeight="1">
      <c r="A715" s="1">
        <v>1770</v>
      </c>
      <c r="B715" s="1" t="s">
        <v>28</v>
      </c>
      <c r="C715" s="1" t="s">
        <v>697</v>
      </c>
    </row>
    <row r="716" spans="1:3" ht="14.25" customHeight="1">
      <c r="A716" s="1">
        <v>1773</v>
      </c>
      <c r="B716" s="1" t="s">
        <v>28</v>
      </c>
      <c r="C716" s="1" t="s">
        <v>698</v>
      </c>
    </row>
    <row r="717" spans="1:3" ht="14.25" customHeight="1">
      <c r="A717" s="1">
        <v>1771</v>
      </c>
      <c r="B717" s="1" t="s">
        <v>28</v>
      </c>
      <c r="C717" s="1" t="s">
        <v>699</v>
      </c>
    </row>
    <row r="718" spans="1:3" ht="14.25" customHeight="1">
      <c r="A718" s="1">
        <v>1772</v>
      </c>
      <c r="B718" s="1" t="s">
        <v>28</v>
      </c>
      <c r="C718" s="1" t="s">
        <v>700</v>
      </c>
    </row>
    <row r="719" spans="1:3" ht="14.25" customHeight="1">
      <c r="A719" s="1">
        <v>1774</v>
      </c>
      <c r="B719" s="1" t="s">
        <v>28</v>
      </c>
      <c r="C719" s="1" t="s">
        <v>701</v>
      </c>
    </row>
    <row r="720" spans="1:3" ht="14.25" customHeight="1">
      <c r="A720" s="1">
        <v>1775</v>
      </c>
      <c r="B720" s="1" t="s">
        <v>28</v>
      </c>
      <c r="C720" s="1" t="s">
        <v>702</v>
      </c>
    </row>
    <row r="721" spans="1:3" ht="14.25" customHeight="1">
      <c r="A721" s="1">
        <v>1776</v>
      </c>
      <c r="B721" s="1" t="s">
        <v>28</v>
      </c>
      <c r="C721" s="1" t="s">
        <v>703</v>
      </c>
    </row>
    <row r="722" spans="1:3" ht="14.25" customHeight="1">
      <c r="A722" s="1">
        <v>1791</v>
      </c>
      <c r="B722" s="1" t="s">
        <v>29</v>
      </c>
      <c r="C722" s="1" t="s">
        <v>704</v>
      </c>
    </row>
    <row r="723" spans="1:3" ht="14.25" customHeight="1">
      <c r="A723" s="1">
        <v>1778</v>
      </c>
      <c r="B723" s="1" t="s">
        <v>29</v>
      </c>
      <c r="C723" s="1" t="s">
        <v>705</v>
      </c>
    </row>
    <row r="724" spans="1:3" ht="14.25" customHeight="1">
      <c r="A724" s="1">
        <v>1779</v>
      </c>
      <c r="B724" s="1" t="s">
        <v>29</v>
      </c>
      <c r="C724" s="1" t="s">
        <v>706</v>
      </c>
    </row>
    <row r="725" spans="1:3" ht="14.25" customHeight="1">
      <c r="A725" s="1">
        <v>1780</v>
      </c>
      <c r="B725" s="1" t="s">
        <v>29</v>
      </c>
      <c r="C725" s="1" t="s">
        <v>707</v>
      </c>
    </row>
    <row r="726" spans="1:3" ht="14.25" customHeight="1">
      <c r="A726" s="1">
        <v>1781</v>
      </c>
      <c r="B726" s="1" t="s">
        <v>29</v>
      </c>
      <c r="C726" s="1" t="s">
        <v>708</v>
      </c>
    </row>
    <row r="727" spans="1:3" ht="14.25" customHeight="1">
      <c r="A727" s="1">
        <v>1782</v>
      </c>
      <c r="B727" s="1" t="s">
        <v>29</v>
      </c>
      <c r="C727" s="1" t="s">
        <v>709</v>
      </c>
    </row>
    <row r="728" spans="1:3" ht="14.25" customHeight="1">
      <c r="A728" s="1">
        <v>1783</v>
      </c>
      <c r="B728" s="1" t="s">
        <v>29</v>
      </c>
      <c r="C728" s="1" t="s">
        <v>710</v>
      </c>
    </row>
    <row r="729" spans="1:3" ht="14.25" customHeight="1">
      <c r="A729" s="1">
        <v>1784</v>
      </c>
      <c r="B729" s="1" t="s">
        <v>29</v>
      </c>
      <c r="C729" s="1" t="s">
        <v>711</v>
      </c>
    </row>
    <row r="730" spans="1:3" ht="14.25" customHeight="1">
      <c r="A730" s="1">
        <v>1785</v>
      </c>
      <c r="B730" s="1" t="s">
        <v>29</v>
      </c>
      <c r="C730" s="1" t="s">
        <v>712</v>
      </c>
    </row>
    <row r="731" spans="1:3" ht="14.25" customHeight="1">
      <c r="A731" s="1">
        <v>1786</v>
      </c>
      <c r="B731" s="1" t="s">
        <v>29</v>
      </c>
      <c r="C731" s="1" t="s">
        <v>713</v>
      </c>
    </row>
    <row r="732" spans="1:3" ht="14.25" customHeight="1">
      <c r="A732" s="1">
        <v>1787</v>
      </c>
      <c r="B732" s="1" t="s">
        <v>29</v>
      </c>
      <c r="C732" s="1" t="s">
        <v>714</v>
      </c>
    </row>
    <row r="733" spans="1:3" ht="14.25" customHeight="1">
      <c r="A733" s="1">
        <v>1788</v>
      </c>
      <c r="B733" s="1" t="s">
        <v>29</v>
      </c>
      <c r="C733" s="1" t="s">
        <v>715</v>
      </c>
    </row>
    <row r="734" spans="1:3" ht="14.25" customHeight="1">
      <c r="A734" s="1">
        <v>1789</v>
      </c>
      <c r="B734" s="1" t="s">
        <v>29</v>
      </c>
      <c r="C734" s="1" t="s">
        <v>716</v>
      </c>
    </row>
    <row r="735" spans="1:3" ht="14.25" customHeight="1">
      <c r="A735" s="1">
        <v>1790</v>
      </c>
      <c r="B735" s="1" t="s">
        <v>29</v>
      </c>
      <c r="C735" s="1" t="s">
        <v>471</v>
      </c>
    </row>
    <row r="736" spans="1:3" ht="14.25" customHeight="1">
      <c r="A736" s="1">
        <v>1793</v>
      </c>
      <c r="B736" s="1" t="s">
        <v>29</v>
      </c>
      <c r="C736" s="1" t="s">
        <v>717</v>
      </c>
    </row>
    <row r="737" spans="1:3" ht="14.25" customHeight="1">
      <c r="A737" s="1">
        <v>1794</v>
      </c>
      <c r="B737" s="1" t="s">
        <v>29</v>
      </c>
      <c r="C737" s="1" t="s">
        <v>198</v>
      </c>
    </row>
    <row r="738" spans="1:3" ht="14.25" customHeight="1">
      <c r="A738" s="1">
        <v>1795</v>
      </c>
      <c r="B738" s="1" t="s">
        <v>29</v>
      </c>
      <c r="C738" s="1" t="s">
        <v>638</v>
      </c>
    </row>
    <row r="739" spans="1:3" ht="14.25" customHeight="1">
      <c r="A739" s="1">
        <v>1796</v>
      </c>
      <c r="B739" s="1" t="s">
        <v>29</v>
      </c>
      <c r="C739" s="1" t="s">
        <v>718</v>
      </c>
    </row>
    <row r="740" spans="1:3" ht="14.25" customHeight="1">
      <c r="A740" s="1">
        <v>1797</v>
      </c>
      <c r="B740" s="1" t="s">
        <v>29</v>
      </c>
      <c r="C740" s="1" t="s">
        <v>79</v>
      </c>
    </row>
    <row r="741" spans="1:3" ht="14.25" customHeight="1">
      <c r="A741" s="1">
        <v>1798</v>
      </c>
      <c r="B741" s="1" t="s">
        <v>29</v>
      </c>
      <c r="C741" s="1" t="s">
        <v>719</v>
      </c>
    </row>
    <row r="742" spans="1:3" ht="14.25" customHeight="1">
      <c r="A742" s="1">
        <v>1792</v>
      </c>
      <c r="B742" s="1" t="s">
        <v>29</v>
      </c>
      <c r="C742" s="1" t="s">
        <v>29</v>
      </c>
    </row>
    <row r="743" spans="1:3" ht="14.25" customHeight="1">
      <c r="A743" s="1">
        <v>1799</v>
      </c>
      <c r="B743" s="1" t="s">
        <v>29</v>
      </c>
      <c r="C743" s="1" t="s">
        <v>720</v>
      </c>
    </row>
    <row r="744" spans="1:3" ht="14.25" customHeight="1">
      <c r="A744" s="1">
        <v>1800</v>
      </c>
      <c r="B744" s="1" t="s">
        <v>29</v>
      </c>
      <c r="C744" s="1" t="s">
        <v>150</v>
      </c>
    </row>
    <row r="745" spans="1:3" ht="14.25" customHeight="1">
      <c r="A745" s="1">
        <v>1801</v>
      </c>
      <c r="B745" s="1" t="s">
        <v>29</v>
      </c>
      <c r="C745" s="1" t="s">
        <v>721</v>
      </c>
    </row>
    <row r="746" spans="1:3" ht="14.25" customHeight="1">
      <c r="A746" s="1">
        <v>1802</v>
      </c>
      <c r="B746" s="1" t="s">
        <v>29</v>
      </c>
      <c r="C746" s="1" t="s">
        <v>722</v>
      </c>
    </row>
    <row r="747" spans="1:3" ht="14.25" customHeight="1">
      <c r="A747" s="1">
        <v>1803</v>
      </c>
      <c r="B747" s="1" t="s">
        <v>29</v>
      </c>
      <c r="C747" s="1" t="s">
        <v>723</v>
      </c>
    </row>
    <row r="748" spans="1:3" ht="14.25" customHeight="1">
      <c r="A748" s="1">
        <v>1804</v>
      </c>
      <c r="B748" s="1" t="s">
        <v>29</v>
      </c>
      <c r="C748" s="1" t="s">
        <v>724</v>
      </c>
    </row>
    <row r="749" spans="1:3" ht="14.25" customHeight="1">
      <c r="A749" s="1">
        <v>1806</v>
      </c>
      <c r="B749" s="1" t="s">
        <v>30</v>
      </c>
      <c r="C749" s="1" t="s">
        <v>725</v>
      </c>
    </row>
    <row r="750" spans="1:3" ht="14.25" customHeight="1">
      <c r="A750" s="1">
        <v>1808</v>
      </c>
      <c r="B750" s="1" t="s">
        <v>30</v>
      </c>
      <c r="C750" s="1" t="s">
        <v>726</v>
      </c>
    </row>
    <row r="751" spans="1:3" ht="14.25" customHeight="1">
      <c r="A751" s="1">
        <v>1807</v>
      </c>
      <c r="B751" s="1" t="s">
        <v>30</v>
      </c>
      <c r="C751" s="1" t="s">
        <v>727</v>
      </c>
    </row>
    <row r="752" spans="1:3" ht="14.25" customHeight="1">
      <c r="A752" s="1">
        <v>1809</v>
      </c>
      <c r="B752" s="1" t="s">
        <v>30</v>
      </c>
      <c r="C752" s="1" t="s">
        <v>728</v>
      </c>
    </row>
    <row r="753" spans="1:3" ht="14.25" customHeight="1">
      <c r="A753" s="1">
        <v>1810</v>
      </c>
      <c r="B753" s="1" t="s">
        <v>30</v>
      </c>
      <c r="C753" s="1" t="s">
        <v>729</v>
      </c>
    </row>
    <row r="754" spans="1:3" ht="14.25" customHeight="1">
      <c r="A754" s="1">
        <v>1811</v>
      </c>
      <c r="B754" s="1" t="s">
        <v>30</v>
      </c>
      <c r="C754" s="1" t="s">
        <v>730</v>
      </c>
    </row>
    <row r="755" spans="1:3" ht="14.25" customHeight="1">
      <c r="A755" s="1">
        <v>1812</v>
      </c>
      <c r="B755" s="1" t="s">
        <v>30</v>
      </c>
      <c r="C755" s="1" t="s">
        <v>731</v>
      </c>
    </row>
    <row r="756" spans="1:3" ht="14.25" customHeight="1">
      <c r="A756" s="1">
        <v>1813</v>
      </c>
      <c r="B756" s="1" t="s">
        <v>30</v>
      </c>
      <c r="C756" s="1" t="s">
        <v>732</v>
      </c>
    </row>
    <row r="757" spans="1:3" ht="14.25" customHeight="1">
      <c r="A757" s="1">
        <v>1814</v>
      </c>
      <c r="B757" s="1" t="s">
        <v>30</v>
      </c>
      <c r="C757" s="1" t="s">
        <v>733</v>
      </c>
    </row>
    <row r="758" spans="1:3" ht="14.25" customHeight="1">
      <c r="A758" s="1">
        <v>1815</v>
      </c>
      <c r="B758" s="1" t="s">
        <v>30</v>
      </c>
      <c r="C758" s="1" t="s">
        <v>371</v>
      </c>
    </row>
    <row r="759" spans="1:3" ht="14.25" customHeight="1">
      <c r="A759" s="1">
        <v>1816</v>
      </c>
      <c r="B759" s="1" t="s">
        <v>30</v>
      </c>
      <c r="C759" s="1" t="s">
        <v>734</v>
      </c>
    </row>
    <row r="760" spans="1:3" ht="14.25" customHeight="1">
      <c r="A760" s="1">
        <v>1817</v>
      </c>
      <c r="B760" s="1" t="s">
        <v>30</v>
      </c>
      <c r="C760" s="1" t="s">
        <v>735</v>
      </c>
    </row>
    <row r="761" spans="1:3" ht="14.25" customHeight="1">
      <c r="A761" s="1">
        <v>1819</v>
      </c>
      <c r="B761" s="1" t="s">
        <v>30</v>
      </c>
      <c r="C761" s="1" t="s">
        <v>685</v>
      </c>
    </row>
    <row r="762" spans="1:3" ht="14.25" customHeight="1">
      <c r="A762" s="1">
        <v>1820</v>
      </c>
      <c r="B762" s="1" t="s">
        <v>30</v>
      </c>
      <c r="C762" s="1" t="s">
        <v>736</v>
      </c>
    </row>
    <row r="763" spans="1:3" ht="14.25" customHeight="1">
      <c r="A763" s="1">
        <v>1821</v>
      </c>
      <c r="B763" s="1" t="s">
        <v>30</v>
      </c>
      <c r="C763" s="1" t="s">
        <v>737</v>
      </c>
    </row>
    <row r="764" spans="1:3" ht="14.25" customHeight="1">
      <c r="A764" s="1">
        <v>1822</v>
      </c>
      <c r="B764" s="1" t="s">
        <v>30</v>
      </c>
      <c r="C764" s="1" t="s">
        <v>738</v>
      </c>
    </row>
    <row r="765" spans="1:3" ht="14.25" customHeight="1">
      <c r="A765" s="1">
        <v>1823</v>
      </c>
      <c r="B765" s="1" t="s">
        <v>30</v>
      </c>
      <c r="C765" s="1" t="s">
        <v>739</v>
      </c>
    </row>
    <row r="766" spans="1:3" ht="14.25" customHeight="1">
      <c r="A766" s="1">
        <v>1824</v>
      </c>
      <c r="B766" s="1" t="s">
        <v>30</v>
      </c>
      <c r="C766" s="1" t="s">
        <v>740</v>
      </c>
    </row>
    <row r="767" spans="1:3" ht="14.25" customHeight="1">
      <c r="A767" s="1">
        <v>1825</v>
      </c>
      <c r="B767" s="1" t="s">
        <v>30</v>
      </c>
      <c r="C767" s="1" t="s">
        <v>741</v>
      </c>
    </row>
    <row r="768" spans="1:3" ht="14.25" customHeight="1">
      <c r="A768" s="1">
        <v>1826</v>
      </c>
      <c r="B768" s="1" t="s">
        <v>30</v>
      </c>
      <c r="C768" s="1" t="s">
        <v>742</v>
      </c>
    </row>
    <row r="769" spans="1:3" ht="14.25" customHeight="1">
      <c r="A769" s="1">
        <v>1827</v>
      </c>
      <c r="B769" s="1" t="s">
        <v>30</v>
      </c>
      <c r="C769" s="1" t="s">
        <v>743</v>
      </c>
    </row>
    <row r="770" spans="1:3" ht="14.25" customHeight="1">
      <c r="A770" s="1">
        <v>1818</v>
      </c>
      <c r="B770" s="1" t="s">
        <v>30</v>
      </c>
      <c r="C770" s="1" t="s">
        <v>30</v>
      </c>
    </row>
    <row r="771" spans="1:3" ht="14.25" customHeight="1">
      <c r="A771" s="1">
        <v>1828</v>
      </c>
      <c r="B771" s="1" t="s">
        <v>30</v>
      </c>
      <c r="C771" s="1" t="s">
        <v>744</v>
      </c>
    </row>
    <row r="772" spans="1:3" ht="14.25" customHeight="1">
      <c r="A772" s="1">
        <v>1830</v>
      </c>
      <c r="B772" s="1" t="s">
        <v>31</v>
      </c>
      <c r="C772" s="1" t="s">
        <v>745</v>
      </c>
    </row>
    <row r="773" spans="1:3" ht="14.25" customHeight="1">
      <c r="A773" s="1">
        <v>1831</v>
      </c>
      <c r="B773" s="1" t="s">
        <v>31</v>
      </c>
      <c r="C773" s="1" t="s">
        <v>154</v>
      </c>
    </row>
    <row r="774" spans="1:3" ht="14.25" customHeight="1">
      <c r="A774" s="1">
        <v>1832</v>
      </c>
      <c r="B774" s="1" t="s">
        <v>31</v>
      </c>
      <c r="C774" s="1" t="s">
        <v>746</v>
      </c>
    </row>
    <row r="775" spans="1:3" ht="14.25" customHeight="1">
      <c r="A775" s="1">
        <v>1834</v>
      </c>
      <c r="B775" s="1" t="s">
        <v>31</v>
      </c>
      <c r="C775" s="1" t="s">
        <v>747</v>
      </c>
    </row>
    <row r="776" spans="1:3" ht="14.25" customHeight="1">
      <c r="A776" s="1">
        <v>1833</v>
      </c>
      <c r="B776" s="1" t="s">
        <v>31</v>
      </c>
      <c r="C776" s="1" t="s">
        <v>748</v>
      </c>
    </row>
    <row r="777" spans="1:3" ht="14.25" customHeight="1">
      <c r="A777" s="1">
        <v>1835</v>
      </c>
      <c r="B777" s="1" t="s">
        <v>31</v>
      </c>
      <c r="C777" s="1" t="s">
        <v>749</v>
      </c>
    </row>
    <row r="778" spans="1:3" ht="14.25" customHeight="1">
      <c r="A778" s="1">
        <v>1836</v>
      </c>
      <c r="B778" s="1" t="s">
        <v>31</v>
      </c>
      <c r="C778" s="1" t="s">
        <v>750</v>
      </c>
    </row>
    <row r="779" spans="1:3" ht="14.25" customHeight="1">
      <c r="A779" s="1">
        <v>1837</v>
      </c>
      <c r="B779" s="1" t="s">
        <v>31</v>
      </c>
      <c r="C779" s="1" t="s">
        <v>751</v>
      </c>
    </row>
    <row r="780" spans="1:3" ht="14.25" customHeight="1">
      <c r="A780" s="1">
        <v>1838</v>
      </c>
      <c r="B780" s="1" t="s">
        <v>31</v>
      </c>
      <c r="C780" s="1" t="s">
        <v>752</v>
      </c>
    </row>
    <row r="781" spans="1:3" ht="14.25" customHeight="1">
      <c r="A781" s="1">
        <v>1839</v>
      </c>
      <c r="B781" s="1" t="s">
        <v>31</v>
      </c>
      <c r="C781" s="1" t="s">
        <v>753</v>
      </c>
    </row>
    <row r="782" spans="1:3" ht="14.25" customHeight="1">
      <c r="A782" s="1">
        <v>1840</v>
      </c>
      <c r="B782" s="1" t="s">
        <v>31</v>
      </c>
      <c r="C782" s="1" t="s">
        <v>754</v>
      </c>
    </row>
    <row r="783" spans="1:3" ht="14.25" customHeight="1">
      <c r="A783" s="1">
        <v>1841</v>
      </c>
      <c r="B783" s="1" t="s">
        <v>31</v>
      </c>
      <c r="C783" s="1" t="s">
        <v>755</v>
      </c>
    </row>
    <row r="784" spans="1:3" ht="14.25" customHeight="1">
      <c r="A784" s="1">
        <v>1843</v>
      </c>
      <c r="B784" s="1" t="s">
        <v>31</v>
      </c>
      <c r="C784" s="1" t="s">
        <v>311</v>
      </c>
    </row>
    <row r="785" spans="1:3" ht="14.25" customHeight="1">
      <c r="A785" s="1">
        <v>1844</v>
      </c>
      <c r="B785" s="1" t="s">
        <v>31</v>
      </c>
      <c r="C785" s="1" t="s">
        <v>756</v>
      </c>
    </row>
    <row r="786" spans="1:3" ht="14.25" customHeight="1">
      <c r="A786" s="1">
        <v>1845</v>
      </c>
      <c r="B786" s="1" t="s">
        <v>31</v>
      </c>
      <c r="C786" s="1" t="s">
        <v>757</v>
      </c>
    </row>
    <row r="787" spans="1:3" ht="14.25" customHeight="1">
      <c r="A787" s="1">
        <v>1846</v>
      </c>
      <c r="B787" s="1" t="s">
        <v>31</v>
      </c>
      <c r="C787" s="1" t="s">
        <v>758</v>
      </c>
    </row>
    <row r="788" spans="1:3" ht="14.25" customHeight="1">
      <c r="A788" s="1">
        <v>1847</v>
      </c>
      <c r="B788" s="1" t="s">
        <v>31</v>
      </c>
      <c r="C788" s="1" t="s">
        <v>759</v>
      </c>
    </row>
    <row r="789" spans="1:3" ht="14.25" customHeight="1">
      <c r="A789" s="1">
        <v>1848</v>
      </c>
      <c r="B789" s="1" t="s">
        <v>31</v>
      </c>
      <c r="C789" s="1" t="s">
        <v>760</v>
      </c>
    </row>
    <row r="790" spans="1:3" ht="14.25" customHeight="1">
      <c r="A790" s="1">
        <v>1842</v>
      </c>
      <c r="B790" s="1" t="s">
        <v>31</v>
      </c>
      <c r="C790" s="1" t="s">
        <v>31</v>
      </c>
    </row>
    <row r="791" spans="1:3" ht="14.25" customHeight="1">
      <c r="A791" s="1">
        <v>1849</v>
      </c>
      <c r="B791" s="1" t="s">
        <v>31</v>
      </c>
      <c r="C791" s="1" t="s">
        <v>421</v>
      </c>
    </row>
    <row r="792" spans="1:3" ht="14.25" customHeight="1">
      <c r="A792" s="1">
        <v>1850</v>
      </c>
      <c r="B792" s="1" t="s">
        <v>31</v>
      </c>
      <c r="C792" s="1" t="s">
        <v>761</v>
      </c>
    </row>
    <row r="793" spans="1:3" ht="14.25" customHeight="1">
      <c r="A793" s="1">
        <v>1851</v>
      </c>
      <c r="B793" s="1" t="s">
        <v>31</v>
      </c>
      <c r="C793" s="1" t="s">
        <v>762</v>
      </c>
    </row>
    <row r="794" spans="1:3" ht="14.25" customHeight="1">
      <c r="A794" s="1">
        <v>1852</v>
      </c>
      <c r="B794" s="1" t="s">
        <v>31</v>
      </c>
      <c r="C794" s="1" t="s">
        <v>763</v>
      </c>
    </row>
    <row r="795" spans="1:3" ht="14.25" customHeight="1">
      <c r="A795" s="1">
        <v>1854</v>
      </c>
      <c r="B795" s="1" t="s">
        <v>32</v>
      </c>
      <c r="C795" s="1" t="s">
        <v>764</v>
      </c>
    </row>
    <row r="796" spans="1:3" ht="14.25" customHeight="1">
      <c r="A796" s="1">
        <v>1855</v>
      </c>
      <c r="B796" s="1" t="s">
        <v>32</v>
      </c>
      <c r="C796" s="1" t="s">
        <v>765</v>
      </c>
    </row>
    <row r="797" spans="1:3" ht="14.25" customHeight="1">
      <c r="A797" s="1">
        <v>1856</v>
      </c>
      <c r="B797" s="1" t="s">
        <v>32</v>
      </c>
      <c r="C797" s="1" t="s">
        <v>766</v>
      </c>
    </row>
    <row r="798" spans="1:3" ht="14.25" customHeight="1">
      <c r="A798" s="1">
        <v>1857</v>
      </c>
      <c r="B798" s="1" t="s">
        <v>32</v>
      </c>
      <c r="C798" s="1" t="s">
        <v>767</v>
      </c>
    </row>
    <row r="799" spans="1:3" ht="14.25" customHeight="1">
      <c r="A799" s="1">
        <v>1858</v>
      </c>
      <c r="B799" s="1" t="s">
        <v>32</v>
      </c>
      <c r="C799" s="1" t="s">
        <v>768</v>
      </c>
    </row>
    <row r="800" spans="1:3" ht="14.25" customHeight="1">
      <c r="A800" s="1">
        <v>1859</v>
      </c>
      <c r="B800" s="1" t="s">
        <v>32</v>
      </c>
      <c r="C800" s="1" t="s">
        <v>769</v>
      </c>
    </row>
    <row r="801" spans="1:3" ht="14.25" customHeight="1">
      <c r="A801" s="1">
        <v>1860</v>
      </c>
      <c r="B801" s="1" t="s">
        <v>32</v>
      </c>
      <c r="C801" s="1" t="s">
        <v>770</v>
      </c>
    </row>
    <row r="802" spans="1:3" ht="14.25" customHeight="1">
      <c r="A802" s="1">
        <v>1861</v>
      </c>
      <c r="B802" s="1" t="s">
        <v>32</v>
      </c>
      <c r="C802" s="1" t="s">
        <v>771</v>
      </c>
    </row>
    <row r="803" spans="1:3" ht="14.25" customHeight="1">
      <c r="A803" s="1">
        <v>1862</v>
      </c>
      <c r="B803" s="1" t="s">
        <v>32</v>
      </c>
      <c r="C803" s="1" t="s">
        <v>772</v>
      </c>
    </row>
    <row r="804" spans="1:3" ht="14.25" customHeight="1">
      <c r="A804" s="1">
        <v>1863</v>
      </c>
      <c r="B804" s="1" t="s">
        <v>32</v>
      </c>
      <c r="C804" s="1" t="s">
        <v>773</v>
      </c>
    </row>
    <row r="805" spans="1:3" ht="14.25" customHeight="1">
      <c r="A805" s="1">
        <v>1865</v>
      </c>
      <c r="B805" s="1" t="s">
        <v>32</v>
      </c>
      <c r="C805" s="1" t="s">
        <v>740</v>
      </c>
    </row>
    <row r="806" spans="1:3" ht="14.25" customHeight="1">
      <c r="A806" s="1">
        <v>1864</v>
      </c>
      <c r="B806" s="1" t="s">
        <v>32</v>
      </c>
      <c r="C806" s="1" t="s">
        <v>32</v>
      </c>
    </row>
    <row r="807" spans="1:3" ht="14.25" customHeight="1">
      <c r="A807" s="1">
        <v>1866</v>
      </c>
      <c r="B807" s="1" t="s">
        <v>32</v>
      </c>
      <c r="C807" s="1" t="s">
        <v>774</v>
      </c>
    </row>
    <row r="808" spans="1:3" ht="14.25" customHeight="1">
      <c r="A808" s="1">
        <v>1867</v>
      </c>
      <c r="B808" s="1" t="s">
        <v>32</v>
      </c>
      <c r="C808" s="1" t="s">
        <v>252</v>
      </c>
    </row>
    <row r="809" spans="1:3" ht="14.25" customHeight="1">
      <c r="A809" s="1">
        <v>1868</v>
      </c>
      <c r="B809" s="1" t="s">
        <v>32</v>
      </c>
      <c r="C809" s="1" t="s">
        <v>775</v>
      </c>
    </row>
    <row r="810" spans="1:3" ht="14.25" customHeight="1">
      <c r="A810" s="1">
        <v>1870</v>
      </c>
      <c r="B810" s="1" t="s">
        <v>33</v>
      </c>
      <c r="C810" s="1" t="s">
        <v>776</v>
      </c>
    </row>
    <row r="811" spans="1:3" ht="14.25" customHeight="1">
      <c r="A811" s="1">
        <v>1871</v>
      </c>
      <c r="B811" s="1" t="s">
        <v>33</v>
      </c>
      <c r="C811" s="1" t="s">
        <v>777</v>
      </c>
    </row>
    <row r="812" spans="1:3" ht="14.25" customHeight="1">
      <c r="A812" s="1">
        <v>1872</v>
      </c>
      <c r="B812" s="1" t="s">
        <v>33</v>
      </c>
      <c r="C812" s="1" t="s">
        <v>778</v>
      </c>
    </row>
    <row r="813" spans="1:3" ht="14.25" customHeight="1">
      <c r="A813" s="1">
        <v>1873</v>
      </c>
      <c r="B813" s="1" t="s">
        <v>33</v>
      </c>
      <c r="C813" s="1" t="s">
        <v>768</v>
      </c>
    </row>
    <row r="814" spans="1:3" ht="14.25" customHeight="1">
      <c r="A814" s="1">
        <v>1874</v>
      </c>
      <c r="B814" s="1" t="s">
        <v>33</v>
      </c>
      <c r="C814" s="1" t="s">
        <v>779</v>
      </c>
    </row>
    <row r="815" spans="1:3" ht="14.25" customHeight="1">
      <c r="A815" s="1">
        <v>1875</v>
      </c>
      <c r="B815" s="1" t="s">
        <v>33</v>
      </c>
      <c r="C815" s="1" t="s">
        <v>160</v>
      </c>
    </row>
    <row r="816" spans="1:3" ht="14.25" customHeight="1">
      <c r="A816" s="1">
        <v>1877</v>
      </c>
      <c r="B816" s="1" t="s">
        <v>33</v>
      </c>
      <c r="C816" s="1" t="s">
        <v>780</v>
      </c>
    </row>
    <row r="817" spans="1:3" ht="14.25" customHeight="1">
      <c r="A817" s="1">
        <v>1876</v>
      </c>
      <c r="B817" s="1" t="s">
        <v>33</v>
      </c>
      <c r="C817" s="1" t="s">
        <v>781</v>
      </c>
    </row>
    <row r="818" spans="1:3" ht="14.25" customHeight="1">
      <c r="A818" s="1">
        <v>1878</v>
      </c>
      <c r="B818" s="1" t="s">
        <v>33</v>
      </c>
      <c r="C818" s="1" t="s">
        <v>782</v>
      </c>
    </row>
    <row r="819" spans="1:3" ht="14.25" customHeight="1">
      <c r="A819" s="1">
        <v>1879</v>
      </c>
      <c r="B819" s="1" t="s">
        <v>33</v>
      </c>
      <c r="C819" s="1" t="s">
        <v>783</v>
      </c>
    </row>
    <row r="820" spans="1:3" ht="14.25" customHeight="1">
      <c r="A820" s="1">
        <v>1880</v>
      </c>
      <c r="B820" s="1" t="s">
        <v>33</v>
      </c>
      <c r="C820" s="1" t="s">
        <v>784</v>
      </c>
    </row>
    <row r="821" spans="1:3" ht="14.25" customHeight="1">
      <c r="A821" s="1">
        <v>1881</v>
      </c>
      <c r="B821" s="1" t="s">
        <v>33</v>
      </c>
      <c r="C821" s="1" t="s">
        <v>785</v>
      </c>
    </row>
    <row r="822" spans="1:3" ht="14.25" customHeight="1">
      <c r="A822" s="1">
        <v>1882</v>
      </c>
      <c r="B822" s="1" t="s">
        <v>33</v>
      </c>
      <c r="C822" s="1" t="s">
        <v>786</v>
      </c>
    </row>
    <row r="823" spans="1:3" ht="14.25" customHeight="1">
      <c r="A823" s="1">
        <v>1883</v>
      </c>
      <c r="B823" s="1" t="s">
        <v>33</v>
      </c>
      <c r="C823" s="1" t="s">
        <v>787</v>
      </c>
    </row>
    <row r="824" spans="1:3" ht="14.25" customHeight="1">
      <c r="A824" s="1">
        <v>1884</v>
      </c>
      <c r="B824" s="1" t="s">
        <v>33</v>
      </c>
      <c r="C824" s="1" t="s">
        <v>788</v>
      </c>
    </row>
    <row r="825" spans="1:3" ht="14.25" customHeight="1">
      <c r="A825" s="1">
        <v>1885</v>
      </c>
      <c r="B825" s="1" t="s">
        <v>33</v>
      </c>
      <c r="C825" s="1" t="s">
        <v>463</v>
      </c>
    </row>
    <row r="826" spans="1:3" ht="14.25" customHeight="1">
      <c r="A826" s="1">
        <v>1886</v>
      </c>
      <c r="B826" s="1" t="s">
        <v>33</v>
      </c>
      <c r="C826" s="1" t="s">
        <v>789</v>
      </c>
    </row>
    <row r="827" spans="1:3" ht="14.25" customHeight="1">
      <c r="A827" s="1">
        <v>1887</v>
      </c>
      <c r="B827" s="1" t="s">
        <v>33</v>
      </c>
      <c r="C827" s="1" t="s">
        <v>790</v>
      </c>
    </row>
    <row r="828" spans="1:3" ht="14.25" customHeight="1">
      <c r="A828" s="1">
        <v>1888</v>
      </c>
      <c r="B828" s="1" t="s">
        <v>33</v>
      </c>
      <c r="C828" s="1" t="s">
        <v>791</v>
      </c>
    </row>
    <row r="829" spans="1:3" ht="14.25" customHeight="1">
      <c r="A829" s="1">
        <v>1890</v>
      </c>
      <c r="B829" s="1" t="s">
        <v>33</v>
      </c>
      <c r="C829" s="1" t="s">
        <v>792</v>
      </c>
    </row>
    <row r="830" spans="1:3" ht="14.25" customHeight="1">
      <c r="A830" s="1">
        <v>1891</v>
      </c>
      <c r="B830" s="1" t="s">
        <v>33</v>
      </c>
      <c r="C830" s="1" t="s">
        <v>793</v>
      </c>
    </row>
    <row r="831" spans="1:3" ht="14.25" customHeight="1">
      <c r="A831" s="1">
        <v>1892</v>
      </c>
      <c r="B831" s="1" t="s">
        <v>33</v>
      </c>
      <c r="C831" s="1" t="s">
        <v>794</v>
      </c>
    </row>
    <row r="832" spans="1:3" ht="14.25" customHeight="1">
      <c r="A832" s="1">
        <v>1893</v>
      </c>
      <c r="B832" s="1" t="s">
        <v>33</v>
      </c>
      <c r="C832" s="1" t="s">
        <v>795</v>
      </c>
    </row>
    <row r="833" spans="1:3" ht="14.25" customHeight="1">
      <c r="A833" s="1">
        <v>1894</v>
      </c>
      <c r="B833" s="1" t="s">
        <v>33</v>
      </c>
      <c r="C833" s="1" t="s">
        <v>796</v>
      </c>
    </row>
    <row r="834" spans="1:3" ht="14.25" customHeight="1">
      <c r="A834" s="1">
        <v>1895</v>
      </c>
      <c r="B834" s="1" t="s">
        <v>33</v>
      </c>
      <c r="C834" s="1" t="s">
        <v>797</v>
      </c>
    </row>
    <row r="835" spans="1:3" ht="14.25" customHeight="1">
      <c r="A835" s="1">
        <v>1889</v>
      </c>
      <c r="B835" s="1" t="s">
        <v>33</v>
      </c>
      <c r="C835" s="1" t="s">
        <v>33</v>
      </c>
    </row>
    <row r="836" spans="1:3" ht="14.25" customHeight="1">
      <c r="A836" s="1">
        <v>1897</v>
      </c>
      <c r="B836" s="1" t="s">
        <v>33</v>
      </c>
      <c r="C836" s="1" t="s">
        <v>798</v>
      </c>
    </row>
    <row r="837" spans="1:3" ht="14.25" customHeight="1">
      <c r="A837" s="1">
        <v>1896</v>
      </c>
      <c r="B837" s="1" t="s">
        <v>33</v>
      </c>
      <c r="C837" s="1" t="s">
        <v>799</v>
      </c>
    </row>
    <row r="838" spans="1:3" ht="14.25" customHeight="1">
      <c r="A838" s="1">
        <v>1898</v>
      </c>
      <c r="B838" s="1" t="s">
        <v>33</v>
      </c>
      <c r="C838" s="1" t="s">
        <v>497</v>
      </c>
    </row>
    <row r="839" spans="1:3" ht="14.25" customHeight="1">
      <c r="A839" s="1">
        <v>1899</v>
      </c>
      <c r="B839" s="1" t="s">
        <v>33</v>
      </c>
      <c r="C839" s="1" t="s">
        <v>800</v>
      </c>
    </row>
    <row r="840" spans="1:3" ht="14.25" customHeight="1">
      <c r="A840" s="1">
        <v>1900</v>
      </c>
      <c r="B840" s="1" t="s">
        <v>33</v>
      </c>
      <c r="C840" s="1" t="s">
        <v>801</v>
      </c>
    </row>
    <row r="841" spans="1:3" ht="14.25" customHeight="1">
      <c r="A841" s="1">
        <v>1902</v>
      </c>
      <c r="B841" s="1" t="s">
        <v>34</v>
      </c>
      <c r="C841" s="1" t="s">
        <v>802</v>
      </c>
    </row>
    <row r="842" spans="1:3" ht="14.25" customHeight="1">
      <c r="A842" s="1">
        <v>1903</v>
      </c>
      <c r="B842" s="1" t="s">
        <v>34</v>
      </c>
      <c r="C842" s="1" t="s">
        <v>332</v>
      </c>
    </row>
    <row r="843" spans="1:3" ht="14.25" customHeight="1">
      <c r="A843" s="1">
        <v>1904</v>
      </c>
      <c r="B843" s="1" t="s">
        <v>34</v>
      </c>
      <c r="C843" s="1" t="s">
        <v>803</v>
      </c>
    </row>
    <row r="844" spans="1:3" ht="14.25" customHeight="1">
      <c r="A844" s="1">
        <v>1905</v>
      </c>
      <c r="B844" s="1" t="s">
        <v>34</v>
      </c>
      <c r="C844" s="1" t="s">
        <v>804</v>
      </c>
    </row>
    <row r="845" spans="1:3" ht="14.25" customHeight="1">
      <c r="A845" s="1">
        <v>1906</v>
      </c>
      <c r="B845" s="1" t="s">
        <v>34</v>
      </c>
      <c r="C845" s="1" t="s">
        <v>805</v>
      </c>
    </row>
    <row r="846" spans="1:3" ht="14.25" customHeight="1">
      <c r="A846" s="1">
        <v>1907</v>
      </c>
      <c r="B846" s="1" t="s">
        <v>34</v>
      </c>
      <c r="C846" s="1" t="s">
        <v>806</v>
      </c>
    </row>
    <row r="847" spans="1:3" ht="14.25" customHeight="1">
      <c r="A847" s="1">
        <v>1908</v>
      </c>
      <c r="B847" s="1" t="s">
        <v>34</v>
      </c>
      <c r="C847" s="1" t="s">
        <v>807</v>
      </c>
    </row>
    <row r="848" spans="1:3" ht="14.25" customHeight="1">
      <c r="A848" s="1">
        <v>1909</v>
      </c>
      <c r="B848" s="1" t="s">
        <v>34</v>
      </c>
      <c r="C848" s="1" t="s">
        <v>808</v>
      </c>
    </row>
    <row r="849" spans="1:3" ht="14.25" customHeight="1">
      <c r="A849" s="1">
        <v>1910</v>
      </c>
      <c r="B849" s="1" t="s">
        <v>34</v>
      </c>
      <c r="C849" s="1" t="s">
        <v>809</v>
      </c>
    </row>
    <row r="850" spans="1:3" ht="14.25" customHeight="1">
      <c r="A850" s="1">
        <v>1911</v>
      </c>
      <c r="B850" s="1" t="s">
        <v>34</v>
      </c>
      <c r="C850" s="1" t="s">
        <v>810</v>
      </c>
    </row>
    <row r="851" spans="1:3" ht="14.25" customHeight="1">
      <c r="A851" s="1">
        <v>1912</v>
      </c>
      <c r="B851" s="1" t="s">
        <v>34</v>
      </c>
      <c r="C851" s="1" t="s">
        <v>811</v>
      </c>
    </row>
    <row r="852" spans="1:3" ht="14.25" customHeight="1">
      <c r="A852" s="1">
        <v>1913</v>
      </c>
      <c r="B852" s="1" t="s">
        <v>34</v>
      </c>
      <c r="C852" s="1" t="s">
        <v>812</v>
      </c>
    </row>
    <row r="853" spans="1:3" ht="14.25" customHeight="1">
      <c r="A853" s="1">
        <v>1914</v>
      </c>
      <c r="B853" s="1" t="s">
        <v>34</v>
      </c>
      <c r="C853" s="1" t="s">
        <v>813</v>
      </c>
    </row>
    <row r="854" spans="1:3" ht="14.25" customHeight="1">
      <c r="A854" s="1">
        <v>1915</v>
      </c>
      <c r="B854" s="1" t="s">
        <v>34</v>
      </c>
      <c r="C854" s="1" t="s">
        <v>814</v>
      </c>
    </row>
    <row r="855" spans="1:3" ht="14.25" customHeight="1">
      <c r="A855" s="1">
        <v>1916</v>
      </c>
      <c r="B855" s="1" t="s">
        <v>34</v>
      </c>
      <c r="C855" s="1" t="s">
        <v>815</v>
      </c>
    </row>
    <row r="856" spans="1:3" ht="14.25" customHeight="1">
      <c r="A856" s="1">
        <v>1919</v>
      </c>
      <c r="B856" s="1" t="s">
        <v>34</v>
      </c>
      <c r="C856" s="1" t="s">
        <v>816</v>
      </c>
    </row>
    <row r="857" spans="1:3" ht="14.25" customHeight="1">
      <c r="A857" s="1">
        <v>1917</v>
      </c>
      <c r="B857" s="1" t="s">
        <v>34</v>
      </c>
      <c r="C857" s="1" t="s">
        <v>817</v>
      </c>
    </row>
    <row r="858" spans="1:3" ht="14.25" customHeight="1">
      <c r="A858" s="1">
        <v>1918</v>
      </c>
      <c r="B858" s="1" t="s">
        <v>34</v>
      </c>
      <c r="C858" s="1" t="s">
        <v>818</v>
      </c>
    </row>
    <row r="859" spans="1:3" ht="14.25" customHeight="1">
      <c r="A859" s="1">
        <v>1920</v>
      </c>
      <c r="B859" s="1" t="s">
        <v>34</v>
      </c>
      <c r="C859" s="1" t="s">
        <v>819</v>
      </c>
    </row>
    <row r="860" spans="1:3" ht="14.25" customHeight="1">
      <c r="A860" s="1">
        <v>1921</v>
      </c>
      <c r="B860" s="1" t="s">
        <v>34</v>
      </c>
      <c r="C860" s="1" t="s">
        <v>820</v>
      </c>
    </row>
    <row r="861" spans="1:3" ht="14.25" customHeight="1">
      <c r="A861" s="1">
        <v>1922</v>
      </c>
      <c r="B861" s="1" t="s">
        <v>34</v>
      </c>
      <c r="C861" s="1" t="s">
        <v>821</v>
      </c>
    </row>
    <row r="862" spans="1:3" ht="14.25" customHeight="1">
      <c r="A862" s="1">
        <v>1923</v>
      </c>
      <c r="B862" s="1" t="s">
        <v>34</v>
      </c>
      <c r="C862" s="1" t="s">
        <v>822</v>
      </c>
    </row>
    <row r="863" spans="1:3" ht="14.25" customHeight="1">
      <c r="A863" s="1">
        <v>1925</v>
      </c>
      <c r="B863" s="1" t="s">
        <v>34</v>
      </c>
      <c r="C863" s="1" t="s">
        <v>823</v>
      </c>
    </row>
    <row r="864" spans="1:3" ht="14.25" customHeight="1">
      <c r="A864" s="1">
        <v>1926</v>
      </c>
      <c r="B864" s="1" t="s">
        <v>34</v>
      </c>
      <c r="C864" s="1" t="s">
        <v>385</v>
      </c>
    </row>
    <row r="865" spans="1:3" ht="14.25" customHeight="1">
      <c r="A865" s="1">
        <v>1927</v>
      </c>
      <c r="B865" s="1" t="s">
        <v>34</v>
      </c>
      <c r="C865" s="1" t="s">
        <v>824</v>
      </c>
    </row>
    <row r="866" spans="1:3" ht="14.25" customHeight="1">
      <c r="A866" s="1">
        <v>1928</v>
      </c>
      <c r="B866" s="1" t="s">
        <v>34</v>
      </c>
      <c r="C866" s="1" t="s">
        <v>825</v>
      </c>
    </row>
    <row r="867" spans="1:3" ht="14.25" customHeight="1">
      <c r="A867" s="1">
        <v>1929</v>
      </c>
      <c r="B867" s="1" t="s">
        <v>34</v>
      </c>
      <c r="C867" s="1" t="s">
        <v>826</v>
      </c>
    </row>
    <row r="868" spans="1:3" ht="14.25" customHeight="1">
      <c r="A868" s="1">
        <v>1930</v>
      </c>
      <c r="B868" s="1" t="s">
        <v>34</v>
      </c>
      <c r="C868" s="1" t="s">
        <v>827</v>
      </c>
    </row>
    <row r="869" spans="1:3" ht="14.25" customHeight="1">
      <c r="A869" s="1">
        <v>1931</v>
      </c>
      <c r="B869" s="1" t="s">
        <v>34</v>
      </c>
      <c r="C869" s="1" t="s">
        <v>828</v>
      </c>
    </row>
    <row r="870" spans="1:3" ht="14.25" customHeight="1">
      <c r="A870" s="1">
        <v>1924</v>
      </c>
      <c r="B870" s="1" t="s">
        <v>34</v>
      </c>
      <c r="C870" s="1" t="s">
        <v>34</v>
      </c>
    </row>
    <row r="871" spans="1:3" ht="14.25" customHeight="1">
      <c r="A871" s="1">
        <v>1932</v>
      </c>
      <c r="B871" s="1" t="s">
        <v>34</v>
      </c>
      <c r="C871" s="1" t="s">
        <v>829</v>
      </c>
    </row>
    <row r="872" spans="1:3" ht="14.25" customHeight="1">
      <c r="A872" s="1">
        <v>1933</v>
      </c>
      <c r="B872" s="1" t="s">
        <v>34</v>
      </c>
      <c r="C872" s="1" t="s">
        <v>830</v>
      </c>
    </row>
    <row r="873" spans="1:3" ht="14.25" customHeight="1">
      <c r="A873" s="1">
        <v>1934</v>
      </c>
      <c r="B873" s="1" t="s">
        <v>34</v>
      </c>
      <c r="C873" s="1" t="s">
        <v>831</v>
      </c>
    </row>
    <row r="874" spans="1:3" ht="14.25" customHeight="1">
      <c r="A874" s="1">
        <v>1214</v>
      </c>
      <c r="B874" s="1" t="s">
        <v>35</v>
      </c>
      <c r="C874" s="1" t="s">
        <v>832</v>
      </c>
    </row>
    <row r="875" spans="1:3" ht="14.25" customHeight="1">
      <c r="A875" s="1">
        <v>1215</v>
      </c>
      <c r="B875" s="1" t="s">
        <v>35</v>
      </c>
      <c r="C875" s="1" t="s">
        <v>833</v>
      </c>
    </row>
    <row r="876" spans="1:3" ht="14.25" customHeight="1">
      <c r="A876" s="1">
        <v>1216</v>
      </c>
      <c r="B876" s="1" t="s">
        <v>35</v>
      </c>
      <c r="C876" s="1" t="s">
        <v>834</v>
      </c>
    </row>
    <row r="877" spans="1:3" ht="14.25" customHeight="1">
      <c r="A877" s="1">
        <v>1217</v>
      </c>
      <c r="B877" s="1" t="s">
        <v>35</v>
      </c>
      <c r="C877" s="1" t="s">
        <v>835</v>
      </c>
    </row>
    <row r="878" spans="1:3" ht="14.25" customHeight="1">
      <c r="A878" s="1">
        <v>1218</v>
      </c>
      <c r="B878" s="1" t="s">
        <v>35</v>
      </c>
      <c r="C878" s="1" t="s">
        <v>836</v>
      </c>
    </row>
    <row r="879" spans="1:3" ht="14.25" customHeight="1">
      <c r="A879" s="1">
        <v>1219</v>
      </c>
      <c r="B879" s="1" t="s">
        <v>35</v>
      </c>
      <c r="C879" s="1" t="s">
        <v>837</v>
      </c>
    </row>
    <row r="880" spans="1:3" ht="14.25" customHeight="1">
      <c r="A880" s="1">
        <v>1220</v>
      </c>
      <c r="B880" s="1" t="s">
        <v>35</v>
      </c>
      <c r="C880" s="1" t="s">
        <v>838</v>
      </c>
    </row>
    <row r="881" spans="1:3" ht="14.25" customHeight="1">
      <c r="A881" s="1">
        <v>1221</v>
      </c>
      <c r="B881" s="1" t="s">
        <v>35</v>
      </c>
      <c r="C881" s="1" t="s">
        <v>839</v>
      </c>
    </row>
    <row r="882" spans="1:3" ht="14.25" customHeight="1">
      <c r="A882" s="1">
        <v>1222</v>
      </c>
      <c r="B882" s="1" t="s">
        <v>35</v>
      </c>
      <c r="C882" s="1" t="s">
        <v>840</v>
      </c>
    </row>
    <row r="883" spans="1:3" ht="14.25" customHeight="1">
      <c r="A883" s="1">
        <v>1223</v>
      </c>
      <c r="B883" s="1" t="s">
        <v>35</v>
      </c>
      <c r="C883" s="1" t="s">
        <v>841</v>
      </c>
    </row>
    <row r="884" spans="1:3" ht="14.25" customHeight="1">
      <c r="A884" s="1">
        <v>1224</v>
      </c>
      <c r="B884" s="1" t="s">
        <v>35</v>
      </c>
      <c r="C884" s="1" t="s">
        <v>842</v>
      </c>
    </row>
    <row r="885" spans="1:3" ht="14.25" customHeight="1">
      <c r="A885" s="1">
        <v>1225</v>
      </c>
      <c r="B885" s="1" t="s">
        <v>35</v>
      </c>
      <c r="C885" s="1" t="s">
        <v>843</v>
      </c>
    </row>
    <row r="886" spans="1:3" ht="14.25" customHeight="1">
      <c r="A886" s="1">
        <v>1226</v>
      </c>
      <c r="B886" s="1" t="s">
        <v>35</v>
      </c>
      <c r="C886" s="1" t="s">
        <v>844</v>
      </c>
    </row>
    <row r="887" spans="1:3" ht="14.25" customHeight="1">
      <c r="A887" s="1">
        <v>1227</v>
      </c>
      <c r="B887" s="1" t="s">
        <v>35</v>
      </c>
      <c r="C887" s="1" t="s">
        <v>845</v>
      </c>
    </row>
    <row r="888" spans="1:3" ht="14.25" customHeight="1">
      <c r="A888" s="1">
        <v>1228</v>
      </c>
      <c r="B888" s="1" t="s">
        <v>35</v>
      </c>
      <c r="C888" s="1" t="s">
        <v>750</v>
      </c>
    </row>
    <row r="889" spans="1:3" ht="14.25" customHeight="1">
      <c r="A889" s="1">
        <v>1229</v>
      </c>
      <c r="B889" s="1" t="s">
        <v>35</v>
      </c>
      <c r="C889" s="1" t="s">
        <v>846</v>
      </c>
    </row>
    <row r="890" spans="1:3" ht="14.25" customHeight="1">
      <c r="A890" s="1">
        <v>1230</v>
      </c>
      <c r="B890" s="1" t="s">
        <v>35</v>
      </c>
      <c r="C890" s="1" t="s">
        <v>847</v>
      </c>
    </row>
    <row r="891" spans="1:3" ht="14.25" customHeight="1">
      <c r="A891" s="1">
        <v>1231</v>
      </c>
      <c r="B891" s="1" t="s">
        <v>35</v>
      </c>
      <c r="C891" s="1" t="s">
        <v>848</v>
      </c>
    </row>
    <row r="892" spans="1:3" ht="14.25" customHeight="1">
      <c r="A892" s="1">
        <v>1232</v>
      </c>
      <c r="B892" s="1" t="s">
        <v>35</v>
      </c>
      <c r="C892" s="1" t="s">
        <v>849</v>
      </c>
    </row>
    <row r="893" spans="1:3" ht="14.25" customHeight="1">
      <c r="A893" s="1">
        <v>1233</v>
      </c>
      <c r="B893" s="1" t="s">
        <v>35</v>
      </c>
      <c r="C893" s="1" t="s">
        <v>850</v>
      </c>
    </row>
    <row r="894" spans="1:3" ht="14.25" customHeight="1">
      <c r="A894" s="1">
        <v>1234</v>
      </c>
      <c r="B894" s="1" t="s">
        <v>35</v>
      </c>
      <c r="C894" s="1" t="s">
        <v>851</v>
      </c>
    </row>
    <row r="895" spans="1:3" ht="14.25" customHeight="1">
      <c r="A895" s="1">
        <v>1235</v>
      </c>
      <c r="B895" s="1" t="s">
        <v>35</v>
      </c>
      <c r="C895" s="1" t="s">
        <v>852</v>
      </c>
    </row>
    <row r="896" spans="1:3" ht="14.25" customHeight="1">
      <c r="A896" s="1">
        <v>1236</v>
      </c>
      <c r="B896" s="1" t="s">
        <v>35</v>
      </c>
      <c r="C896" s="1" t="s">
        <v>853</v>
      </c>
    </row>
    <row r="897" spans="1:3" ht="14.25" customHeight="1">
      <c r="A897" s="1">
        <v>1237</v>
      </c>
      <c r="B897" s="1" t="s">
        <v>35</v>
      </c>
      <c r="C897" s="1" t="s">
        <v>854</v>
      </c>
    </row>
    <row r="898" spans="1:3" ht="14.25" customHeight="1">
      <c r="A898" s="1">
        <v>1238</v>
      </c>
      <c r="B898" s="1" t="s">
        <v>35</v>
      </c>
      <c r="C898" s="1" t="s">
        <v>855</v>
      </c>
    </row>
    <row r="899" spans="1:3" ht="14.25" customHeight="1">
      <c r="A899" s="1">
        <v>1239</v>
      </c>
      <c r="B899" s="1" t="s">
        <v>35</v>
      </c>
      <c r="C899" s="1" t="s">
        <v>521</v>
      </c>
    </row>
    <row r="900" spans="1:3" ht="14.25" customHeight="1"/>
    <row r="901" spans="1:3" ht="14.25" customHeight="1"/>
    <row r="902" spans="1:3" ht="14.25" customHeight="1"/>
    <row r="903" spans="1:3" ht="14.25" customHeight="1"/>
    <row r="904" spans="1:3" ht="14.25" customHeight="1"/>
    <row r="905" spans="1:3" ht="14.25" customHeight="1"/>
    <row r="906" spans="1:3" ht="14.25" customHeight="1"/>
    <row r="907" spans="1:3" ht="14.25" customHeight="1"/>
    <row r="908" spans="1:3" ht="14.25" customHeight="1"/>
    <row r="909" spans="1:3" ht="14.25" customHeight="1"/>
    <row r="910" spans="1:3" ht="14.25" customHeight="1"/>
    <row r="911" spans="1:3" ht="14.25" customHeight="1"/>
    <row r="912" spans="1:3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A1:C899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I985"/>
  <sheetViews>
    <sheetView workbookViewId="0">
      <selection activeCell="C16" sqref="C16"/>
    </sheetView>
  </sheetViews>
  <sheetFormatPr defaultColWidth="14.42578125" defaultRowHeight="15" customHeight="1" outlineLevelCol="1"/>
  <cols>
    <col min="1" max="1" width="18.140625" bestFit="1" customWidth="1"/>
    <col min="2" max="2" width="41.7109375" customWidth="1"/>
    <col min="3" max="3" width="28.140625" customWidth="1"/>
    <col min="4" max="4" width="194" hidden="1" customWidth="1" outlineLevel="1"/>
    <col min="5" max="5" width="9.140625" customWidth="1" collapsed="1"/>
    <col min="6" max="26" width="8.7109375" customWidth="1"/>
  </cols>
  <sheetData>
    <row r="1" spans="1:9" ht="14.25" customHeight="1">
      <c r="A1" s="66" t="s">
        <v>856</v>
      </c>
      <c r="B1" s="67"/>
      <c r="C1" s="68"/>
      <c r="H1" s="2"/>
      <c r="I1" s="2"/>
    </row>
    <row r="2" spans="1:9" ht="14.25" customHeight="1">
      <c r="A2" s="3" t="s">
        <v>857</v>
      </c>
      <c r="B2" s="3" t="s">
        <v>858</v>
      </c>
      <c r="C2" s="3" t="s">
        <v>859</v>
      </c>
      <c r="H2" s="2"/>
      <c r="I2" s="2"/>
    </row>
    <row r="3" spans="1:9" ht="14.25" customHeight="1">
      <c r="A3" s="4" t="s">
        <v>860</v>
      </c>
      <c r="B3" s="4" t="s">
        <v>915</v>
      </c>
      <c r="C3" s="5">
        <v>400000</v>
      </c>
      <c r="H3" s="2"/>
      <c r="I3" s="2"/>
    </row>
    <row r="4" spans="1:9" ht="14.25" customHeight="1">
      <c r="A4" s="4" t="s">
        <v>860</v>
      </c>
      <c r="B4" s="4" t="s">
        <v>861</v>
      </c>
      <c r="C4" s="5">
        <v>600000</v>
      </c>
      <c r="H4" s="2"/>
      <c r="I4" s="2"/>
    </row>
    <row r="5" spans="1:9" ht="14.25" customHeight="1">
      <c r="A5" s="4" t="s">
        <v>860</v>
      </c>
      <c r="B5" s="4" t="s">
        <v>862</v>
      </c>
      <c r="C5" s="5">
        <v>800000</v>
      </c>
      <c r="H5" s="2"/>
      <c r="I5" s="2"/>
    </row>
    <row r="6" spans="1:9" ht="14.25" customHeight="1">
      <c r="A6" s="4" t="s">
        <v>860</v>
      </c>
      <c r="B6" s="4" t="s">
        <v>863</v>
      </c>
      <c r="C6" s="5">
        <v>1000000</v>
      </c>
      <c r="H6" s="2"/>
      <c r="I6" s="2"/>
    </row>
    <row r="7" spans="1:9" ht="14.25" customHeight="1">
      <c r="A7" s="4" t="s">
        <v>864</v>
      </c>
      <c r="B7" s="4" t="s">
        <v>861</v>
      </c>
      <c r="C7" s="5">
        <v>400000</v>
      </c>
      <c r="H7" s="2"/>
      <c r="I7" s="2"/>
    </row>
    <row r="8" spans="1:9" ht="14.25" customHeight="1">
      <c r="A8" s="4" t="s">
        <v>864</v>
      </c>
      <c r="B8" s="4" t="s">
        <v>862</v>
      </c>
      <c r="C8" s="5">
        <v>600000</v>
      </c>
      <c r="H8" s="2"/>
      <c r="I8" s="2"/>
    </row>
    <row r="9" spans="1:9" ht="14.25" customHeight="1">
      <c r="A9" s="4" t="s">
        <v>864</v>
      </c>
      <c r="B9" s="4" t="s">
        <v>863</v>
      </c>
      <c r="C9" s="5">
        <v>800000</v>
      </c>
      <c r="H9" s="2"/>
      <c r="I9" s="2"/>
    </row>
    <row r="10" spans="1:9" ht="14.25" customHeight="1">
      <c r="H10" s="2"/>
      <c r="I10" s="2"/>
    </row>
    <row r="11" spans="1:9" ht="14.25" customHeight="1">
      <c r="H11" s="2"/>
      <c r="I11" s="2"/>
    </row>
    <row r="12" spans="1:9" ht="14.25" customHeight="1">
      <c r="B12" s="69" t="s">
        <v>865</v>
      </c>
      <c r="C12" s="70"/>
      <c r="D12" s="71"/>
      <c r="H12" s="2"/>
      <c r="I12" s="2"/>
    </row>
    <row r="13" spans="1:9" ht="14.25" customHeight="1">
      <c r="B13" s="6" t="s">
        <v>866</v>
      </c>
      <c r="C13" s="7" t="s">
        <v>867</v>
      </c>
      <c r="D13" s="7" t="s">
        <v>868</v>
      </c>
      <c r="H13" s="2"/>
      <c r="I13" s="2"/>
    </row>
    <row r="14" spans="1:9" ht="14.25" customHeight="1">
      <c r="B14" s="8" t="s">
        <v>869</v>
      </c>
      <c r="C14" s="4">
        <v>3000</v>
      </c>
      <c r="D14" s="4" t="str">
        <f t="shared" ref="D14:D16" ca="1" si="0">IFERROR(FORMULATEXT(C14),"-")</f>
        <v>-</v>
      </c>
      <c r="H14" s="2"/>
      <c r="I14" s="2"/>
    </row>
    <row r="15" spans="1:9" ht="14.25" customHeight="1">
      <c r="B15" s="9" t="s">
        <v>870</v>
      </c>
      <c r="C15" s="10">
        <f>IF((evaluare_amalgamare!$M$9 * 2)-2&lt;0,0,IF((evaluare_amalgamare!$M$9 * 2)-2 &gt;= 12, 12, (evaluare_amalgamare!$M$9 * 2)-2))</f>
        <v>4</v>
      </c>
      <c r="D15" s="4" t="str">
        <f t="shared" ca="1" si="0"/>
        <v>-</v>
      </c>
      <c r="H15" s="2"/>
      <c r="I15" s="2"/>
    </row>
    <row r="16" spans="1:9" ht="14.25" customHeight="1">
      <c r="B16" s="8" t="s">
        <v>871</v>
      </c>
      <c r="C16" s="4">
        <v>1.5</v>
      </c>
      <c r="D16" s="4" t="str">
        <f t="shared" ca="1" si="0"/>
        <v>-</v>
      </c>
      <c r="H16" s="2"/>
      <c r="I16" s="2"/>
    </row>
    <row r="17" spans="1:9" ht="14.25" customHeight="1">
      <c r="C17" s="2"/>
      <c r="D17" s="2"/>
      <c r="H17" s="2"/>
      <c r="I17" s="2"/>
    </row>
    <row r="18" spans="1:9" ht="14.25" customHeight="1">
      <c r="C18" s="2"/>
      <c r="D18" s="2"/>
      <c r="H18" s="2"/>
      <c r="I18" s="2"/>
    </row>
    <row r="19" spans="1:9" ht="14.25" customHeight="1">
      <c r="C19" s="2"/>
      <c r="D19" s="2"/>
      <c r="H19" s="2"/>
      <c r="I19" s="2"/>
    </row>
    <row r="20" spans="1:9" ht="14.25" customHeight="1">
      <c r="A20" s="72" t="s">
        <v>872</v>
      </c>
      <c r="B20" s="72"/>
      <c r="C20" s="72"/>
      <c r="D20" s="73"/>
      <c r="H20" s="2"/>
      <c r="I20" s="2"/>
    </row>
    <row r="21" spans="1:9" ht="14.25" customHeight="1">
      <c r="A21" s="11" t="s">
        <v>916</v>
      </c>
      <c r="B21" s="11" t="s">
        <v>916</v>
      </c>
      <c r="C21" s="12" t="s">
        <v>867</v>
      </c>
      <c r="D21" s="12" t="s">
        <v>868</v>
      </c>
      <c r="H21" s="2"/>
      <c r="I21" s="2"/>
    </row>
    <row r="22" spans="1:9" ht="14.25" customHeight="1">
      <c r="A22" s="56" t="s">
        <v>917</v>
      </c>
      <c r="B22" s="13">
        <v>3000</v>
      </c>
      <c r="C22" s="13">
        <v>500000</v>
      </c>
      <c r="D22" s="14" t="str">
        <f t="shared" ref="D22:D25" ca="1" si="1">IFERROR(FORMULATEXT(C22),"-")</f>
        <v>-</v>
      </c>
      <c r="H22" s="2"/>
      <c r="I22" s="2"/>
    </row>
    <row r="23" spans="1:9" ht="14.25" customHeight="1">
      <c r="A23" s="56" t="s">
        <v>918</v>
      </c>
      <c r="B23" s="13">
        <v>5000</v>
      </c>
      <c r="C23" s="13">
        <v>250</v>
      </c>
      <c r="D23" s="14" t="str">
        <f t="shared" ca="1" si="1"/>
        <v>-</v>
      </c>
      <c r="H23" s="2"/>
      <c r="I23" s="2"/>
    </row>
    <row r="24" spans="1:9" ht="14.25" customHeight="1">
      <c r="A24" s="4" t="s">
        <v>919</v>
      </c>
      <c r="B24" s="13">
        <v>5000</v>
      </c>
      <c r="C24" s="13">
        <v>300</v>
      </c>
      <c r="D24" s="14" t="str">
        <f t="shared" ca="1" si="1"/>
        <v>-</v>
      </c>
      <c r="H24" s="2"/>
      <c r="I24" s="2"/>
    </row>
    <row r="25" spans="1:9" ht="14.25" customHeight="1">
      <c r="A25" s="4" t="s">
        <v>920</v>
      </c>
      <c r="B25" s="13"/>
      <c r="C25" s="13">
        <v>2000000</v>
      </c>
      <c r="D25" s="14" t="str">
        <f t="shared" ca="1" si="1"/>
        <v>-</v>
      </c>
      <c r="H25" s="2"/>
      <c r="I25" s="2"/>
    </row>
    <row r="26" spans="1:9" ht="14.25" customHeight="1">
      <c r="H26" s="2"/>
      <c r="I26" s="2"/>
    </row>
    <row r="27" spans="1:9" ht="14.25" customHeight="1">
      <c r="H27" s="2"/>
      <c r="I27" s="2"/>
    </row>
    <row r="28" spans="1:9" ht="14.25" customHeight="1">
      <c r="H28" s="2"/>
      <c r="I28" s="2"/>
    </row>
    <row r="29" spans="1:9" ht="14.25" customHeight="1">
      <c r="H29" s="2"/>
      <c r="I29" s="2"/>
    </row>
    <row r="30" spans="1:9" ht="14.25" customHeight="1">
      <c r="H30" s="2"/>
      <c r="I30" s="2"/>
    </row>
    <row r="31" spans="1:9" ht="14.25" customHeight="1">
      <c r="H31" s="2"/>
      <c r="I31" s="2"/>
    </row>
    <row r="32" spans="1:9" ht="14.25" customHeight="1">
      <c r="H32" s="2"/>
      <c r="I32" s="2"/>
    </row>
    <row r="33" spans="8:9" ht="14.25" customHeight="1">
      <c r="H33" s="2"/>
      <c r="I33" s="2"/>
    </row>
    <row r="34" spans="8:9" ht="14.25" customHeight="1">
      <c r="H34" s="2"/>
      <c r="I34" s="2"/>
    </row>
    <row r="35" spans="8:9" ht="14.25" customHeight="1">
      <c r="H35" s="2"/>
      <c r="I35" s="2"/>
    </row>
    <row r="36" spans="8:9" ht="14.25" customHeight="1">
      <c r="H36" s="2"/>
      <c r="I36" s="2"/>
    </row>
    <row r="37" spans="8:9" ht="14.25" customHeight="1">
      <c r="H37" s="2"/>
      <c r="I37" s="2"/>
    </row>
    <row r="38" spans="8:9" ht="14.25" customHeight="1">
      <c r="H38" s="2"/>
      <c r="I38" s="2"/>
    </row>
    <row r="39" spans="8:9" ht="14.25" customHeight="1">
      <c r="H39" s="2"/>
      <c r="I39" s="2"/>
    </row>
    <row r="40" spans="8:9" ht="14.25" customHeight="1">
      <c r="H40" s="2"/>
      <c r="I40" s="2"/>
    </row>
    <row r="41" spans="8:9" ht="14.25" customHeight="1">
      <c r="H41" s="2"/>
      <c r="I41" s="2"/>
    </row>
    <row r="42" spans="8:9" ht="14.25" customHeight="1">
      <c r="H42" s="2"/>
      <c r="I42" s="2"/>
    </row>
    <row r="43" spans="8:9" ht="14.25" customHeight="1">
      <c r="H43" s="2"/>
      <c r="I43" s="2"/>
    </row>
    <row r="44" spans="8:9" ht="14.25" customHeight="1">
      <c r="H44" s="2"/>
      <c r="I44" s="2"/>
    </row>
    <row r="45" spans="8:9" ht="14.25" customHeight="1">
      <c r="H45" s="2"/>
      <c r="I45" s="2"/>
    </row>
    <row r="46" spans="8:9" ht="14.25" customHeight="1">
      <c r="H46" s="2"/>
      <c r="I46" s="2"/>
    </row>
    <row r="47" spans="8:9" ht="14.25" customHeight="1">
      <c r="H47" s="2"/>
      <c r="I47" s="2"/>
    </row>
    <row r="48" spans="8:9" ht="14.25" customHeight="1">
      <c r="H48" s="2"/>
      <c r="I48" s="2"/>
    </row>
    <row r="49" spans="8:9" ht="14.25" customHeight="1">
      <c r="H49" s="2"/>
      <c r="I49" s="2"/>
    </row>
    <row r="50" spans="8:9" ht="14.25" customHeight="1">
      <c r="H50" s="2"/>
      <c r="I50" s="2"/>
    </row>
    <row r="51" spans="8:9" ht="14.25" customHeight="1">
      <c r="H51" s="2"/>
      <c r="I51" s="2"/>
    </row>
    <row r="52" spans="8:9" ht="14.25" customHeight="1">
      <c r="H52" s="2"/>
      <c r="I52" s="2"/>
    </row>
    <row r="53" spans="8:9" ht="14.25" customHeight="1">
      <c r="H53" s="2"/>
      <c r="I53" s="2"/>
    </row>
    <row r="54" spans="8:9" ht="14.25" customHeight="1">
      <c r="H54" s="2"/>
      <c r="I54" s="2"/>
    </row>
    <row r="55" spans="8:9" ht="14.25" customHeight="1">
      <c r="H55" s="2"/>
      <c r="I55" s="2"/>
    </row>
    <row r="56" spans="8:9" ht="14.25" customHeight="1">
      <c r="H56" s="2"/>
      <c r="I56" s="2"/>
    </row>
    <row r="57" spans="8:9" ht="14.25" customHeight="1">
      <c r="H57" s="2"/>
      <c r="I57" s="2"/>
    </row>
    <row r="58" spans="8:9" ht="14.25" customHeight="1">
      <c r="H58" s="2"/>
      <c r="I58" s="2"/>
    </row>
    <row r="59" spans="8:9" ht="14.25" customHeight="1">
      <c r="H59" s="2"/>
      <c r="I59" s="2"/>
    </row>
    <row r="60" spans="8:9" ht="14.25" customHeight="1">
      <c r="H60" s="2"/>
      <c r="I60" s="2"/>
    </row>
    <row r="61" spans="8:9" ht="14.25" customHeight="1">
      <c r="H61" s="2"/>
      <c r="I61" s="2"/>
    </row>
    <row r="62" spans="8:9" ht="14.25" customHeight="1">
      <c r="H62" s="2"/>
      <c r="I62" s="2"/>
    </row>
    <row r="63" spans="8:9" ht="14.25" customHeight="1">
      <c r="H63" s="2"/>
      <c r="I63" s="2"/>
    </row>
    <row r="64" spans="8:9" ht="14.25" customHeight="1">
      <c r="H64" s="2"/>
      <c r="I64" s="2"/>
    </row>
    <row r="65" spans="8:9" ht="14.25" customHeight="1">
      <c r="H65" s="2"/>
      <c r="I65" s="2"/>
    </row>
    <row r="66" spans="8:9" ht="14.25" customHeight="1">
      <c r="H66" s="2"/>
      <c r="I66" s="2"/>
    </row>
    <row r="67" spans="8:9" ht="14.25" customHeight="1">
      <c r="H67" s="2"/>
      <c r="I67" s="2"/>
    </row>
    <row r="68" spans="8:9" ht="14.25" customHeight="1">
      <c r="H68" s="2"/>
      <c r="I68" s="2"/>
    </row>
    <row r="69" spans="8:9" ht="14.25" customHeight="1">
      <c r="H69" s="2"/>
      <c r="I69" s="2"/>
    </row>
    <row r="70" spans="8:9" ht="14.25" customHeight="1">
      <c r="H70" s="2"/>
      <c r="I70" s="2"/>
    </row>
    <row r="71" spans="8:9" ht="14.25" customHeight="1">
      <c r="H71" s="2"/>
      <c r="I71" s="2"/>
    </row>
    <row r="72" spans="8:9" ht="14.25" customHeight="1">
      <c r="H72" s="2"/>
      <c r="I72" s="2"/>
    </row>
    <row r="73" spans="8:9" ht="14.25" customHeight="1">
      <c r="H73" s="2"/>
      <c r="I73" s="2"/>
    </row>
    <row r="74" spans="8:9" ht="14.25" customHeight="1">
      <c r="H74" s="2"/>
      <c r="I74" s="2"/>
    </row>
    <row r="75" spans="8:9" ht="14.25" customHeight="1">
      <c r="H75" s="2"/>
      <c r="I75" s="2"/>
    </row>
    <row r="76" spans="8:9" ht="14.25" customHeight="1">
      <c r="H76" s="2"/>
      <c r="I76" s="2"/>
    </row>
    <row r="77" spans="8:9" ht="14.25" customHeight="1">
      <c r="H77" s="2"/>
      <c r="I77" s="2"/>
    </row>
    <row r="78" spans="8:9" ht="14.25" customHeight="1">
      <c r="H78" s="2"/>
      <c r="I78" s="2"/>
    </row>
    <row r="79" spans="8:9" ht="14.25" customHeight="1">
      <c r="H79" s="2"/>
      <c r="I79" s="2"/>
    </row>
    <row r="80" spans="8:9" ht="14.25" customHeight="1">
      <c r="H80" s="2"/>
      <c r="I80" s="2"/>
    </row>
    <row r="81" spans="8:9" ht="14.25" customHeight="1">
      <c r="H81" s="2"/>
      <c r="I81" s="2"/>
    </row>
    <row r="82" spans="8:9" ht="14.25" customHeight="1">
      <c r="H82" s="2"/>
      <c r="I82" s="2"/>
    </row>
    <row r="83" spans="8:9" ht="14.25" customHeight="1">
      <c r="H83" s="2"/>
      <c r="I83" s="2"/>
    </row>
    <row r="84" spans="8:9" ht="14.25" customHeight="1">
      <c r="H84" s="2"/>
      <c r="I84" s="2"/>
    </row>
    <row r="85" spans="8:9" ht="14.25" customHeight="1">
      <c r="H85" s="2"/>
      <c r="I85" s="2"/>
    </row>
    <row r="86" spans="8:9" ht="14.25" customHeight="1">
      <c r="H86" s="2"/>
      <c r="I86" s="2"/>
    </row>
    <row r="87" spans="8:9" ht="14.25" customHeight="1">
      <c r="H87" s="2"/>
      <c r="I87" s="2"/>
    </row>
    <row r="88" spans="8:9" ht="14.25" customHeight="1">
      <c r="H88" s="2"/>
      <c r="I88" s="2"/>
    </row>
    <row r="89" spans="8:9" ht="14.25" customHeight="1">
      <c r="H89" s="2"/>
      <c r="I89" s="2"/>
    </row>
    <row r="90" spans="8:9" ht="14.25" customHeight="1">
      <c r="H90" s="2"/>
      <c r="I90" s="2"/>
    </row>
    <row r="91" spans="8:9" ht="14.25" customHeight="1">
      <c r="H91" s="2"/>
      <c r="I91" s="2"/>
    </row>
    <row r="92" spans="8:9" ht="14.25" customHeight="1">
      <c r="H92" s="2"/>
      <c r="I92" s="2"/>
    </row>
    <row r="93" spans="8:9" ht="14.25" customHeight="1">
      <c r="H93" s="2"/>
      <c r="I93" s="2"/>
    </row>
    <row r="94" spans="8:9" ht="14.25" customHeight="1">
      <c r="H94" s="2"/>
      <c r="I94" s="2"/>
    </row>
    <row r="95" spans="8:9" ht="14.25" customHeight="1">
      <c r="H95" s="2"/>
      <c r="I95" s="2"/>
    </row>
    <row r="96" spans="8:9" ht="14.25" customHeight="1">
      <c r="H96" s="2"/>
      <c r="I96" s="2"/>
    </row>
    <row r="97" spans="8:9" ht="14.25" customHeight="1">
      <c r="H97" s="2"/>
      <c r="I97" s="2"/>
    </row>
    <row r="98" spans="8:9" ht="14.25" customHeight="1">
      <c r="H98" s="2"/>
      <c r="I98" s="2"/>
    </row>
    <row r="99" spans="8:9" ht="14.25" customHeight="1">
      <c r="H99" s="2"/>
      <c r="I99" s="2"/>
    </row>
    <row r="100" spans="8:9" ht="14.25" customHeight="1">
      <c r="H100" s="2"/>
      <c r="I100" s="2"/>
    </row>
    <row r="101" spans="8:9" ht="14.25" customHeight="1">
      <c r="H101" s="2"/>
      <c r="I101" s="2"/>
    </row>
    <row r="102" spans="8:9" ht="14.25" customHeight="1">
      <c r="H102" s="2"/>
      <c r="I102" s="2"/>
    </row>
    <row r="103" spans="8:9" ht="14.25" customHeight="1">
      <c r="H103" s="2"/>
      <c r="I103" s="2"/>
    </row>
    <row r="104" spans="8:9" ht="14.25" customHeight="1">
      <c r="H104" s="2"/>
      <c r="I104" s="2"/>
    </row>
    <row r="105" spans="8:9" ht="14.25" customHeight="1">
      <c r="H105" s="2"/>
      <c r="I105" s="2"/>
    </row>
    <row r="106" spans="8:9" ht="14.25" customHeight="1">
      <c r="H106" s="2"/>
      <c r="I106" s="2"/>
    </row>
    <row r="107" spans="8:9" ht="14.25" customHeight="1">
      <c r="H107" s="2"/>
      <c r="I107" s="2"/>
    </row>
    <row r="108" spans="8:9" ht="14.25" customHeight="1">
      <c r="H108" s="2"/>
      <c r="I108" s="2"/>
    </row>
    <row r="109" spans="8:9" ht="14.25" customHeight="1">
      <c r="H109" s="2"/>
      <c r="I109" s="2"/>
    </row>
    <row r="110" spans="8:9" ht="14.25" customHeight="1">
      <c r="H110" s="2"/>
      <c r="I110" s="2"/>
    </row>
    <row r="111" spans="8:9" ht="14.25" customHeight="1">
      <c r="H111" s="2"/>
      <c r="I111" s="2"/>
    </row>
    <row r="112" spans="8:9" ht="14.25" customHeight="1">
      <c r="H112" s="2"/>
      <c r="I112" s="2"/>
    </row>
    <row r="113" spans="8:9" ht="14.25" customHeight="1">
      <c r="H113" s="2"/>
      <c r="I113" s="2"/>
    </row>
    <row r="114" spans="8:9" ht="14.25" customHeight="1">
      <c r="H114" s="2"/>
      <c r="I114" s="2"/>
    </row>
    <row r="115" spans="8:9" ht="14.25" customHeight="1">
      <c r="H115" s="2"/>
      <c r="I115" s="2"/>
    </row>
    <row r="116" spans="8:9" ht="14.25" customHeight="1">
      <c r="H116" s="2"/>
      <c r="I116" s="2"/>
    </row>
    <row r="117" spans="8:9" ht="14.25" customHeight="1">
      <c r="H117" s="2"/>
      <c r="I117" s="2"/>
    </row>
    <row r="118" spans="8:9" ht="14.25" customHeight="1">
      <c r="H118" s="2"/>
      <c r="I118" s="2"/>
    </row>
    <row r="119" spans="8:9" ht="14.25" customHeight="1">
      <c r="H119" s="2"/>
      <c r="I119" s="2"/>
    </row>
    <row r="120" spans="8:9" ht="14.25" customHeight="1">
      <c r="H120" s="2"/>
      <c r="I120" s="2"/>
    </row>
    <row r="121" spans="8:9" ht="14.25" customHeight="1">
      <c r="H121" s="2"/>
      <c r="I121" s="2"/>
    </row>
    <row r="122" spans="8:9" ht="14.25" customHeight="1">
      <c r="H122" s="2"/>
      <c r="I122" s="2"/>
    </row>
    <row r="123" spans="8:9" ht="14.25" customHeight="1">
      <c r="H123" s="2"/>
      <c r="I123" s="2"/>
    </row>
    <row r="124" spans="8:9" ht="14.25" customHeight="1">
      <c r="H124" s="2"/>
      <c r="I124" s="2"/>
    </row>
    <row r="125" spans="8:9" ht="14.25" customHeight="1">
      <c r="H125" s="2"/>
      <c r="I125" s="2"/>
    </row>
    <row r="126" spans="8:9" ht="14.25" customHeight="1">
      <c r="H126" s="2"/>
      <c r="I126" s="2"/>
    </row>
    <row r="127" spans="8:9" ht="14.25" customHeight="1">
      <c r="H127" s="2"/>
      <c r="I127" s="2"/>
    </row>
    <row r="128" spans="8:9" ht="14.25" customHeight="1">
      <c r="H128" s="2"/>
      <c r="I128" s="2"/>
    </row>
    <row r="129" spans="8:9" ht="14.25" customHeight="1">
      <c r="H129" s="2"/>
      <c r="I129" s="2"/>
    </row>
    <row r="130" spans="8:9" ht="14.25" customHeight="1">
      <c r="H130" s="2"/>
      <c r="I130" s="2"/>
    </row>
    <row r="131" spans="8:9" ht="14.25" customHeight="1">
      <c r="H131" s="2"/>
      <c r="I131" s="2"/>
    </row>
    <row r="132" spans="8:9" ht="14.25" customHeight="1">
      <c r="H132" s="2"/>
      <c r="I132" s="2"/>
    </row>
    <row r="133" spans="8:9" ht="14.25" customHeight="1">
      <c r="H133" s="2"/>
      <c r="I133" s="2"/>
    </row>
    <row r="134" spans="8:9" ht="14.25" customHeight="1">
      <c r="H134" s="2"/>
      <c r="I134" s="2"/>
    </row>
    <row r="135" spans="8:9" ht="14.25" customHeight="1">
      <c r="H135" s="2"/>
      <c r="I135" s="2"/>
    </row>
    <row r="136" spans="8:9" ht="14.25" customHeight="1">
      <c r="H136" s="2"/>
      <c r="I136" s="2"/>
    </row>
    <row r="137" spans="8:9" ht="14.25" customHeight="1">
      <c r="H137" s="2"/>
      <c r="I137" s="2"/>
    </row>
    <row r="138" spans="8:9" ht="14.25" customHeight="1">
      <c r="H138" s="2"/>
      <c r="I138" s="2"/>
    </row>
    <row r="139" spans="8:9" ht="14.25" customHeight="1">
      <c r="H139" s="2"/>
      <c r="I139" s="2"/>
    </row>
    <row r="140" spans="8:9" ht="14.25" customHeight="1">
      <c r="H140" s="2"/>
      <c r="I140" s="2"/>
    </row>
    <row r="141" spans="8:9" ht="14.25" customHeight="1">
      <c r="H141" s="2"/>
      <c r="I141" s="2"/>
    </row>
    <row r="142" spans="8:9" ht="14.25" customHeight="1">
      <c r="H142" s="2"/>
      <c r="I142" s="2"/>
    </row>
    <row r="143" spans="8:9" ht="14.25" customHeight="1">
      <c r="H143" s="2"/>
      <c r="I143" s="2"/>
    </row>
    <row r="144" spans="8:9" ht="14.25" customHeight="1">
      <c r="H144" s="2"/>
      <c r="I144" s="2"/>
    </row>
    <row r="145" spans="8:9" ht="14.25" customHeight="1">
      <c r="H145" s="2"/>
      <c r="I145" s="2"/>
    </row>
    <row r="146" spans="8:9" ht="14.25" customHeight="1">
      <c r="H146" s="2"/>
      <c r="I146" s="2"/>
    </row>
    <row r="147" spans="8:9" ht="14.25" customHeight="1">
      <c r="H147" s="2"/>
      <c r="I147" s="2"/>
    </row>
    <row r="148" spans="8:9" ht="14.25" customHeight="1">
      <c r="H148" s="2"/>
      <c r="I148" s="2"/>
    </row>
    <row r="149" spans="8:9" ht="14.25" customHeight="1">
      <c r="H149" s="2"/>
      <c r="I149" s="2"/>
    </row>
    <row r="150" spans="8:9" ht="14.25" customHeight="1">
      <c r="H150" s="2"/>
      <c r="I150" s="2"/>
    </row>
    <row r="151" spans="8:9" ht="14.25" customHeight="1">
      <c r="H151" s="2"/>
      <c r="I151" s="2"/>
    </row>
    <row r="152" spans="8:9" ht="14.25" customHeight="1">
      <c r="H152" s="2"/>
      <c r="I152" s="2"/>
    </row>
    <row r="153" spans="8:9" ht="14.25" customHeight="1">
      <c r="H153" s="2"/>
      <c r="I153" s="2"/>
    </row>
    <row r="154" spans="8:9" ht="14.25" customHeight="1">
      <c r="H154" s="2"/>
      <c r="I154" s="2"/>
    </row>
    <row r="155" spans="8:9" ht="14.25" customHeight="1">
      <c r="H155" s="2"/>
      <c r="I155" s="2"/>
    </row>
    <row r="156" spans="8:9" ht="14.25" customHeight="1">
      <c r="H156" s="2"/>
      <c r="I156" s="2"/>
    </row>
    <row r="157" spans="8:9" ht="14.25" customHeight="1">
      <c r="H157" s="2"/>
      <c r="I157" s="2"/>
    </row>
    <row r="158" spans="8:9" ht="14.25" customHeight="1">
      <c r="H158" s="2"/>
      <c r="I158" s="2"/>
    </row>
    <row r="159" spans="8:9" ht="14.25" customHeight="1">
      <c r="H159" s="2"/>
      <c r="I159" s="2"/>
    </row>
    <row r="160" spans="8:9" ht="14.25" customHeight="1">
      <c r="H160" s="2"/>
      <c r="I160" s="2"/>
    </row>
    <row r="161" spans="8:9" ht="14.25" customHeight="1">
      <c r="H161" s="2"/>
      <c r="I161" s="2"/>
    </row>
    <row r="162" spans="8:9" ht="14.25" customHeight="1">
      <c r="H162" s="2"/>
      <c r="I162" s="2"/>
    </row>
    <row r="163" spans="8:9" ht="14.25" customHeight="1">
      <c r="H163" s="2"/>
      <c r="I163" s="2"/>
    </row>
    <row r="164" spans="8:9" ht="14.25" customHeight="1">
      <c r="H164" s="2"/>
      <c r="I164" s="2"/>
    </row>
    <row r="165" spans="8:9" ht="14.25" customHeight="1">
      <c r="H165" s="2"/>
      <c r="I165" s="2"/>
    </row>
    <row r="166" spans="8:9" ht="14.25" customHeight="1">
      <c r="H166" s="2"/>
      <c r="I166" s="2"/>
    </row>
    <row r="167" spans="8:9" ht="14.25" customHeight="1">
      <c r="H167" s="2"/>
      <c r="I167" s="2"/>
    </row>
    <row r="168" spans="8:9" ht="14.25" customHeight="1">
      <c r="H168" s="2"/>
      <c r="I168" s="2"/>
    </row>
    <row r="169" spans="8:9" ht="14.25" customHeight="1">
      <c r="H169" s="2"/>
      <c r="I169" s="2"/>
    </row>
    <row r="170" spans="8:9" ht="14.25" customHeight="1">
      <c r="H170" s="2"/>
      <c r="I170" s="2"/>
    </row>
    <row r="171" spans="8:9" ht="14.25" customHeight="1">
      <c r="H171" s="2"/>
      <c r="I171" s="2"/>
    </row>
    <row r="172" spans="8:9" ht="14.25" customHeight="1">
      <c r="H172" s="2"/>
      <c r="I172" s="2"/>
    </row>
    <row r="173" spans="8:9" ht="14.25" customHeight="1">
      <c r="H173" s="2"/>
      <c r="I173" s="2"/>
    </row>
    <row r="174" spans="8:9" ht="14.25" customHeight="1">
      <c r="H174" s="2"/>
      <c r="I174" s="2"/>
    </row>
    <row r="175" spans="8:9" ht="14.25" customHeight="1">
      <c r="H175" s="2"/>
      <c r="I175" s="2"/>
    </row>
    <row r="176" spans="8:9" ht="14.25" customHeight="1">
      <c r="H176" s="2"/>
      <c r="I176" s="2"/>
    </row>
    <row r="177" spans="8:9" ht="14.25" customHeight="1">
      <c r="H177" s="2"/>
      <c r="I177" s="2"/>
    </row>
    <row r="178" spans="8:9" ht="14.25" customHeight="1">
      <c r="H178" s="2"/>
      <c r="I178" s="2"/>
    </row>
    <row r="179" spans="8:9" ht="14.25" customHeight="1">
      <c r="H179" s="2"/>
      <c r="I179" s="2"/>
    </row>
    <row r="180" spans="8:9" ht="14.25" customHeight="1">
      <c r="H180" s="2"/>
      <c r="I180" s="2"/>
    </row>
    <row r="181" spans="8:9" ht="14.25" customHeight="1">
      <c r="H181" s="2"/>
      <c r="I181" s="2"/>
    </row>
    <row r="182" spans="8:9" ht="14.25" customHeight="1">
      <c r="H182" s="2"/>
      <c r="I182" s="2"/>
    </row>
    <row r="183" spans="8:9" ht="14.25" customHeight="1">
      <c r="H183" s="2"/>
      <c r="I183" s="2"/>
    </row>
    <row r="184" spans="8:9" ht="14.25" customHeight="1">
      <c r="H184" s="2"/>
      <c r="I184" s="2"/>
    </row>
    <row r="185" spans="8:9" ht="14.25" customHeight="1">
      <c r="H185" s="2"/>
      <c r="I185" s="2"/>
    </row>
    <row r="186" spans="8:9" ht="14.25" customHeight="1">
      <c r="H186" s="2"/>
      <c r="I186" s="2"/>
    </row>
    <row r="187" spans="8:9" ht="14.25" customHeight="1">
      <c r="H187" s="2"/>
      <c r="I187" s="2"/>
    </row>
    <row r="188" spans="8:9" ht="14.25" customHeight="1">
      <c r="H188" s="2"/>
      <c r="I188" s="2"/>
    </row>
    <row r="189" spans="8:9" ht="14.25" customHeight="1">
      <c r="H189" s="2"/>
      <c r="I189" s="2"/>
    </row>
    <row r="190" spans="8:9" ht="14.25" customHeight="1">
      <c r="H190" s="2"/>
      <c r="I190" s="2"/>
    </row>
    <row r="191" spans="8:9" ht="14.25" customHeight="1">
      <c r="H191" s="2"/>
      <c r="I191" s="2"/>
    </row>
    <row r="192" spans="8:9" ht="14.25" customHeight="1">
      <c r="H192" s="2"/>
      <c r="I192" s="2"/>
    </row>
    <row r="193" spans="8:9" ht="14.25" customHeight="1">
      <c r="H193" s="2"/>
      <c r="I193" s="2"/>
    </row>
    <row r="194" spans="8:9" ht="14.25" customHeight="1">
      <c r="H194" s="2"/>
      <c r="I194" s="2"/>
    </row>
    <row r="195" spans="8:9" ht="14.25" customHeight="1">
      <c r="H195" s="2"/>
      <c r="I195" s="2"/>
    </row>
    <row r="196" spans="8:9" ht="14.25" customHeight="1">
      <c r="H196" s="2"/>
      <c r="I196" s="2"/>
    </row>
    <row r="197" spans="8:9" ht="14.25" customHeight="1">
      <c r="H197" s="2"/>
      <c r="I197" s="2"/>
    </row>
    <row r="198" spans="8:9" ht="14.25" customHeight="1">
      <c r="H198" s="2"/>
      <c r="I198" s="2"/>
    </row>
    <row r="199" spans="8:9" ht="14.25" customHeight="1">
      <c r="H199" s="2"/>
      <c r="I199" s="2"/>
    </row>
    <row r="200" spans="8:9" ht="14.25" customHeight="1">
      <c r="H200" s="2"/>
      <c r="I200" s="2"/>
    </row>
    <row r="201" spans="8:9" ht="14.25" customHeight="1">
      <c r="H201" s="2"/>
      <c r="I201" s="2"/>
    </row>
    <row r="202" spans="8:9" ht="14.25" customHeight="1">
      <c r="H202" s="2"/>
      <c r="I202" s="2"/>
    </row>
    <row r="203" spans="8:9" ht="14.25" customHeight="1">
      <c r="H203" s="2"/>
      <c r="I203" s="2"/>
    </row>
    <row r="204" spans="8:9" ht="14.25" customHeight="1">
      <c r="H204" s="2"/>
      <c r="I204" s="2"/>
    </row>
    <row r="205" spans="8:9" ht="14.25" customHeight="1">
      <c r="H205" s="2"/>
      <c r="I205" s="2"/>
    </row>
    <row r="206" spans="8:9" ht="14.25" customHeight="1">
      <c r="H206" s="2"/>
      <c r="I206" s="2"/>
    </row>
    <row r="207" spans="8:9" ht="14.25" customHeight="1">
      <c r="H207" s="2"/>
      <c r="I207" s="2"/>
    </row>
    <row r="208" spans="8:9" ht="14.25" customHeight="1">
      <c r="H208" s="2"/>
      <c r="I208" s="2"/>
    </row>
    <row r="209" spans="8:9" ht="14.25" customHeight="1">
      <c r="H209" s="2"/>
      <c r="I209" s="2"/>
    </row>
    <row r="210" spans="8:9" ht="14.25" customHeight="1">
      <c r="H210" s="2"/>
      <c r="I210" s="2"/>
    </row>
    <row r="211" spans="8:9" ht="14.25" customHeight="1">
      <c r="H211" s="2"/>
      <c r="I211" s="2"/>
    </row>
    <row r="212" spans="8:9" ht="14.25" customHeight="1">
      <c r="H212" s="2"/>
      <c r="I212" s="2"/>
    </row>
    <row r="213" spans="8:9" ht="14.25" customHeight="1">
      <c r="H213" s="2"/>
      <c r="I213" s="2"/>
    </row>
    <row r="214" spans="8:9" ht="14.25" customHeight="1">
      <c r="H214" s="2"/>
      <c r="I214" s="2"/>
    </row>
    <row r="215" spans="8:9" ht="14.25" customHeight="1">
      <c r="H215" s="2"/>
      <c r="I215" s="2"/>
    </row>
    <row r="216" spans="8:9" ht="14.25" customHeight="1">
      <c r="H216" s="2"/>
      <c r="I216" s="2"/>
    </row>
    <row r="217" spans="8:9" ht="14.25" customHeight="1">
      <c r="H217" s="2"/>
      <c r="I217" s="2"/>
    </row>
    <row r="218" spans="8:9" ht="14.25" customHeight="1">
      <c r="H218" s="2"/>
      <c r="I218" s="2"/>
    </row>
    <row r="219" spans="8:9" ht="14.25" customHeight="1">
      <c r="H219" s="2"/>
      <c r="I219" s="2"/>
    </row>
    <row r="220" spans="8:9" ht="14.25" customHeight="1">
      <c r="H220" s="2"/>
      <c r="I220" s="2"/>
    </row>
    <row r="221" spans="8:9" ht="14.25" customHeight="1">
      <c r="H221" s="2"/>
      <c r="I221" s="2"/>
    </row>
    <row r="222" spans="8:9" ht="14.25" customHeight="1">
      <c r="H222" s="2"/>
      <c r="I222" s="2"/>
    </row>
    <row r="223" spans="8:9" ht="14.25" customHeight="1">
      <c r="H223" s="2"/>
      <c r="I223" s="2"/>
    </row>
    <row r="224" spans="8:9" ht="14.25" customHeight="1">
      <c r="H224" s="2"/>
      <c r="I224" s="2"/>
    </row>
    <row r="225" spans="8:9" ht="14.25" customHeight="1">
      <c r="H225" s="2"/>
      <c r="I225" s="2"/>
    </row>
    <row r="226" spans="8:9" ht="14.25" customHeight="1">
      <c r="H226" s="2"/>
      <c r="I226" s="2"/>
    </row>
    <row r="227" spans="8:9" ht="14.25" customHeight="1">
      <c r="H227" s="2"/>
      <c r="I227" s="2"/>
    </row>
    <row r="228" spans="8:9" ht="14.25" customHeight="1">
      <c r="H228" s="2"/>
      <c r="I228" s="2"/>
    </row>
    <row r="229" spans="8:9" ht="14.25" customHeight="1">
      <c r="H229" s="2"/>
      <c r="I229" s="2"/>
    </row>
    <row r="230" spans="8:9" ht="14.25" customHeight="1">
      <c r="H230" s="2"/>
      <c r="I230" s="2"/>
    </row>
    <row r="231" spans="8:9" ht="14.25" customHeight="1">
      <c r="H231" s="2"/>
      <c r="I231" s="2"/>
    </row>
    <row r="232" spans="8:9" ht="14.25" customHeight="1">
      <c r="H232" s="2"/>
      <c r="I232" s="2"/>
    </row>
    <row r="233" spans="8:9" ht="14.25" customHeight="1">
      <c r="H233" s="2"/>
      <c r="I233" s="2"/>
    </row>
    <row r="234" spans="8:9" ht="14.25" customHeight="1">
      <c r="H234" s="2"/>
      <c r="I234" s="2"/>
    </row>
    <row r="235" spans="8:9" ht="14.25" customHeight="1">
      <c r="H235" s="2"/>
      <c r="I235" s="2"/>
    </row>
    <row r="236" spans="8:9" ht="14.25" customHeight="1">
      <c r="H236" s="2"/>
      <c r="I236" s="2"/>
    </row>
    <row r="237" spans="8:9" ht="14.25" customHeight="1">
      <c r="H237" s="2"/>
      <c r="I237" s="2"/>
    </row>
    <row r="238" spans="8:9" ht="14.25" customHeight="1">
      <c r="H238" s="2"/>
      <c r="I238" s="2"/>
    </row>
    <row r="239" spans="8:9" ht="14.25" customHeight="1">
      <c r="H239" s="2"/>
      <c r="I239" s="2"/>
    </row>
    <row r="240" spans="8:9" ht="14.25" customHeight="1">
      <c r="H240" s="2"/>
      <c r="I240" s="2"/>
    </row>
    <row r="241" spans="8:9" ht="14.25" customHeight="1">
      <c r="H241" s="2"/>
      <c r="I241" s="2"/>
    </row>
    <row r="242" spans="8:9" ht="14.25" customHeight="1">
      <c r="H242" s="2"/>
      <c r="I242" s="2"/>
    </row>
    <row r="243" spans="8:9" ht="14.25" customHeight="1">
      <c r="H243" s="2"/>
      <c r="I243" s="2"/>
    </row>
    <row r="244" spans="8:9" ht="14.25" customHeight="1">
      <c r="H244" s="2"/>
      <c r="I244" s="2"/>
    </row>
    <row r="245" spans="8:9" ht="14.25" customHeight="1">
      <c r="H245" s="2"/>
      <c r="I245" s="2"/>
    </row>
    <row r="246" spans="8:9" ht="14.25" customHeight="1">
      <c r="H246" s="2"/>
      <c r="I246" s="2"/>
    </row>
    <row r="247" spans="8:9" ht="14.25" customHeight="1">
      <c r="H247" s="2"/>
      <c r="I247" s="2"/>
    </row>
    <row r="248" spans="8:9" ht="14.25" customHeight="1">
      <c r="H248" s="2"/>
      <c r="I248" s="2"/>
    </row>
    <row r="249" spans="8:9" ht="14.25" customHeight="1">
      <c r="H249" s="2"/>
      <c r="I249" s="2"/>
    </row>
    <row r="250" spans="8:9" ht="14.25" customHeight="1">
      <c r="H250" s="2"/>
      <c r="I250" s="2"/>
    </row>
    <row r="251" spans="8:9" ht="14.25" customHeight="1">
      <c r="H251" s="2"/>
      <c r="I251" s="2"/>
    </row>
    <row r="252" spans="8:9" ht="14.25" customHeight="1">
      <c r="H252" s="2"/>
      <c r="I252" s="2"/>
    </row>
    <row r="253" spans="8:9" ht="14.25" customHeight="1">
      <c r="H253" s="2"/>
      <c r="I253" s="2"/>
    </row>
    <row r="254" spans="8:9" ht="14.25" customHeight="1">
      <c r="H254" s="2"/>
      <c r="I254" s="2"/>
    </row>
    <row r="255" spans="8:9" ht="14.25" customHeight="1">
      <c r="H255" s="2"/>
      <c r="I255" s="2"/>
    </row>
    <row r="256" spans="8:9" ht="14.25" customHeight="1">
      <c r="H256" s="2"/>
      <c r="I256" s="2"/>
    </row>
    <row r="257" spans="8:9" ht="14.25" customHeight="1">
      <c r="H257" s="2"/>
      <c r="I257" s="2"/>
    </row>
    <row r="258" spans="8:9" ht="14.25" customHeight="1">
      <c r="H258" s="2"/>
      <c r="I258" s="2"/>
    </row>
    <row r="259" spans="8:9" ht="14.25" customHeight="1">
      <c r="H259" s="2"/>
      <c r="I259" s="2"/>
    </row>
    <row r="260" spans="8:9" ht="14.25" customHeight="1">
      <c r="H260" s="2"/>
      <c r="I260" s="2"/>
    </row>
    <row r="261" spans="8:9" ht="14.25" customHeight="1">
      <c r="H261" s="2"/>
      <c r="I261" s="2"/>
    </row>
    <row r="262" spans="8:9" ht="14.25" customHeight="1">
      <c r="H262" s="2"/>
      <c r="I262" s="2"/>
    </row>
    <row r="263" spans="8:9" ht="14.25" customHeight="1">
      <c r="H263" s="2"/>
      <c r="I263" s="2"/>
    </row>
    <row r="264" spans="8:9" ht="14.25" customHeight="1">
      <c r="H264" s="2"/>
      <c r="I264" s="2"/>
    </row>
    <row r="265" spans="8:9" ht="14.25" customHeight="1">
      <c r="H265" s="2"/>
      <c r="I265" s="2"/>
    </row>
    <row r="266" spans="8:9" ht="14.25" customHeight="1">
      <c r="H266" s="2"/>
      <c r="I266" s="2"/>
    </row>
    <row r="267" spans="8:9" ht="14.25" customHeight="1">
      <c r="H267" s="2"/>
      <c r="I267" s="2"/>
    </row>
    <row r="268" spans="8:9" ht="14.25" customHeight="1">
      <c r="H268" s="2"/>
      <c r="I268" s="2"/>
    </row>
    <row r="269" spans="8:9" ht="14.25" customHeight="1">
      <c r="H269" s="2"/>
      <c r="I269" s="2"/>
    </row>
    <row r="270" spans="8:9" ht="14.25" customHeight="1">
      <c r="H270" s="2"/>
      <c r="I270" s="2"/>
    </row>
    <row r="271" spans="8:9" ht="14.25" customHeight="1">
      <c r="H271" s="2"/>
      <c r="I271" s="2"/>
    </row>
    <row r="272" spans="8:9" ht="14.25" customHeight="1">
      <c r="H272" s="2"/>
      <c r="I272" s="2"/>
    </row>
    <row r="273" spans="8:9" ht="14.25" customHeight="1">
      <c r="H273" s="2"/>
      <c r="I273" s="2"/>
    </row>
    <row r="274" spans="8:9" ht="14.25" customHeight="1">
      <c r="H274" s="2"/>
      <c r="I274" s="2"/>
    </row>
    <row r="275" spans="8:9" ht="14.25" customHeight="1">
      <c r="H275" s="2"/>
      <c r="I275" s="2"/>
    </row>
    <row r="276" spans="8:9" ht="14.25" customHeight="1">
      <c r="H276" s="2"/>
      <c r="I276" s="2"/>
    </row>
    <row r="277" spans="8:9" ht="14.25" customHeight="1">
      <c r="H277" s="2"/>
      <c r="I277" s="2"/>
    </row>
    <row r="278" spans="8:9" ht="14.25" customHeight="1">
      <c r="H278" s="2"/>
      <c r="I278" s="2"/>
    </row>
    <row r="279" spans="8:9" ht="14.25" customHeight="1">
      <c r="H279" s="2"/>
      <c r="I279" s="2"/>
    </row>
    <row r="280" spans="8:9" ht="14.25" customHeight="1">
      <c r="H280" s="2"/>
      <c r="I280" s="2"/>
    </row>
    <row r="281" spans="8:9" ht="14.25" customHeight="1">
      <c r="H281" s="2"/>
      <c r="I281" s="2"/>
    </row>
    <row r="282" spans="8:9" ht="14.25" customHeight="1">
      <c r="H282" s="2"/>
      <c r="I282" s="2"/>
    </row>
    <row r="283" spans="8:9" ht="14.25" customHeight="1">
      <c r="H283" s="2"/>
      <c r="I283" s="2"/>
    </row>
    <row r="284" spans="8:9" ht="14.25" customHeight="1">
      <c r="H284" s="2"/>
      <c r="I284" s="2"/>
    </row>
    <row r="285" spans="8:9" ht="14.25" customHeight="1">
      <c r="H285" s="2"/>
      <c r="I285" s="2"/>
    </row>
    <row r="286" spans="8:9" ht="14.25" customHeight="1">
      <c r="H286" s="2"/>
      <c r="I286" s="2"/>
    </row>
    <row r="287" spans="8:9" ht="14.25" customHeight="1">
      <c r="H287" s="2"/>
      <c r="I287" s="2"/>
    </row>
    <row r="288" spans="8:9" ht="14.25" customHeight="1">
      <c r="H288" s="2"/>
      <c r="I288" s="2"/>
    </row>
    <row r="289" spans="8:9" ht="14.25" customHeight="1">
      <c r="H289" s="2"/>
      <c r="I289" s="2"/>
    </row>
    <row r="290" spans="8:9" ht="14.25" customHeight="1">
      <c r="H290" s="2"/>
      <c r="I290" s="2"/>
    </row>
    <row r="291" spans="8:9" ht="14.25" customHeight="1">
      <c r="H291" s="2"/>
      <c r="I291" s="2"/>
    </row>
    <row r="292" spans="8:9" ht="14.25" customHeight="1">
      <c r="H292" s="2"/>
      <c r="I292" s="2"/>
    </row>
    <row r="293" spans="8:9" ht="14.25" customHeight="1">
      <c r="H293" s="2"/>
      <c r="I293" s="2"/>
    </row>
    <row r="294" spans="8:9" ht="14.25" customHeight="1">
      <c r="H294" s="2"/>
      <c r="I294" s="2"/>
    </row>
    <row r="295" spans="8:9" ht="14.25" customHeight="1">
      <c r="H295" s="2"/>
      <c r="I295" s="2"/>
    </row>
    <row r="296" spans="8:9" ht="14.25" customHeight="1">
      <c r="H296" s="2"/>
      <c r="I296" s="2"/>
    </row>
    <row r="297" spans="8:9" ht="14.25" customHeight="1">
      <c r="H297" s="2"/>
      <c r="I297" s="2"/>
    </row>
    <row r="298" spans="8:9" ht="14.25" customHeight="1">
      <c r="H298" s="2"/>
      <c r="I298" s="2"/>
    </row>
    <row r="299" spans="8:9" ht="14.25" customHeight="1">
      <c r="H299" s="2"/>
      <c r="I299" s="2"/>
    </row>
    <row r="300" spans="8:9" ht="14.25" customHeight="1">
      <c r="H300" s="2"/>
      <c r="I300" s="2"/>
    </row>
    <row r="301" spans="8:9" ht="14.25" customHeight="1">
      <c r="H301" s="2"/>
      <c r="I301" s="2"/>
    </row>
    <row r="302" spans="8:9" ht="14.25" customHeight="1">
      <c r="H302" s="2"/>
      <c r="I302" s="2"/>
    </row>
    <row r="303" spans="8:9" ht="14.25" customHeight="1">
      <c r="H303" s="2"/>
      <c r="I303" s="2"/>
    </row>
    <row r="304" spans="8:9" ht="14.25" customHeight="1">
      <c r="H304" s="2"/>
      <c r="I304" s="2"/>
    </row>
    <row r="305" spans="8:9" ht="14.25" customHeight="1">
      <c r="H305" s="2"/>
      <c r="I305" s="2"/>
    </row>
    <row r="306" spans="8:9" ht="14.25" customHeight="1">
      <c r="H306" s="2"/>
      <c r="I306" s="2"/>
    </row>
    <row r="307" spans="8:9" ht="14.25" customHeight="1">
      <c r="H307" s="2"/>
      <c r="I307" s="2"/>
    </row>
    <row r="308" spans="8:9" ht="14.25" customHeight="1">
      <c r="H308" s="2"/>
      <c r="I308" s="2"/>
    </row>
    <row r="309" spans="8:9" ht="14.25" customHeight="1">
      <c r="H309" s="2"/>
      <c r="I309" s="2"/>
    </row>
    <row r="310" spans="8:9" ht="14.25" customHeight="1">
      <c r="H310" s="2"/>
      <c r="I310" s="2"/>
    </row>
    <row r="311" spans="8:9" ht="14.25" customHeight="1">
      <c r="H311" s="2"/>
      <c r="I311" s="2"/>
    </row>
    <row r="312" spans="8:9" ht="14.25" customHeight="1">
      <c r="H312" s="2"/>
      <c r="I312" s="2"/>
    </row>
    <row r="313" spans="8:9" ht="14.25" customHeight="1">
      <c r="H313" s="2"/>
      <c r="I313" s="2"/>
    </row>
    <row r="314" spans="8:9" ht="14.25" customHeight="1">
      <c r="H314" s="2"/>
      <c r="I314" s="2"/>
    </row>
    <row r="315" spans="8:9" ht="14.25" customHeight="1">
      <c r="H315" s="2"/>
      <c r="I315" s="2"/>
    </row>
    <row r="316" spans="8:9" ht="14.25" customHeight="1">
      <c r="H316" s="2"/>
      <c r="I316" s="2"/>
    </row>
    <row r="317" spans="8:9" ht="14.25" customHeight="1">
      <c r="H317" s="2"/>
      <c r="I317" s="2"/>
    </row>
    <row r="318" spans="8:9" ht="14.25" customHeight="1">
      <c r="H318" s="2"/>
      <c r="I318" s="2"/>
    </row>
    <row r="319" spans="8:9" ht="14.25" customHeight="1">
      <c r="H319" s="2"/>
      <c r="I319" s="2"/>
    </row>
    <row r="320" spans="8:9" ht="14.25" customHeight="1">
      <c r="H320" s="2"/>
      <c r="I320" s="2"/>
    </row>
    <row r="321" spans="8:9" ht="14.25" customHeight="1">
      <c r="H321" s="2"/>
      <c r="I321" s="2"/>
    </row>
    <row r="322" spans="8:9" ht="14.25" customHeight="1">
      <c r="H322" s="2"/>
      <c r="I322" s="2"/>
    </row>
    <row r="323" spans="8:9" ht="14.25" customHeight="1">
      <c r="H323" s="2"/>
      <c r="I323" s="2"/>
    </row>
    <row r="324" spans="8:9" ht="14.25" customHeight="1">
      <c r="H324" s="2"/>
      <c r="I324" s="2"/>
    </row>
    <row r="325" spans="8:9" ht="14.25" customHeight="1">
      <c r="H325" s="2"/>
      <c r="I325" s="2"/>
    </row>
    <row r="326" spans="8:9" ht="14.25" customHeight="1">
      <c r="H326" s="2"/>
      <c r="I326" s="2"/>
    </row>
    <row r="327" spans="8:9" ht="14.25" customHeight="1">
      <c r="H327" s="2"/>
      <c r="I327" s="2"/>
    </row>
    <row r="328" spans="8:9" ht="14.25" customHeight="1">
      <c r="H328" s="2"/>
      <c r="I328" s="2"/>
    </row>
    <row r="329" spans="8:9" ht="14.25" customHeight="1">
      <c r="H329" s="2"/>
      <c r="I329" s="2"/>
    </row>
    <row r="330" spans="8:9" ht="14.25" customHeight="1">
      <c r="H330" s="2"/>
      <c r="I330" s="2"/>
    </row>
    <row r="331" spans="8:9" ht="14.25" customHeight="1">
      <c r="H331" s="2"/>
      <c r="I331" s="2"/>
    </row>
    <row r="332" spans="8:9" ht="14.25" customHeight="1">
      <c r="H332" s="2"/>
      <c r="I332" s="2"/>
    </row>
    <row r="333" spans="8:9" ht="14.25" customHeight="1">
      <c r="H333" s="2"/>
      <c r="I333" s="2"/>
    </row>
    <row r="334" spans="8:9" ht="14.25" customHeight="1">
      <c r="H334" s="2"/>
      <c r="I334" s="2"/>
    </row>
    <row r="335" spans="8:9" ht="14.25" customHeight="1">
      <c r="H335" s="2"/>
      <c r="I335" s="2"/>
    </row>
    <row r="336" spans="8:9" ht="14.25" customHeight="1">
      <c r="H336" s="2"/>
      <c r="I336" s="2"/>
    </row>
    <row r="337" spans="8:9" ht="14.25" customHeight="1">
      <c r="H337" s="2"/>
      <c r="I337" s="2"/>
    </row>
    <row r="338" spans="8:9" ht="14.25" customHeight="1">
      <c r="H338" s="2"/>
      <c r="I338" s="2"/>
    </row>
    <row r="339" spans="8:9" ht="14.25" customHeight="1">
      <c r="H339" s="2"/>
      <c r="I339" s="2"/>
    </row>
    <row r="340" spans="8:9" ht="14.25" customHeight="1">
      <c r="H340" s="2"/>
      <c r="I340" s="2"/>
    </row>
    <row r="341" spans="8:9" ht="14.25" customHeight="1">
      <c r="H341" s="2"/>
      <c r="I341" s="2"/>
    </row>
    <row r="342" spans="8:9" ht="14.25" customHeight="1">
      <c r="H342" s="2"/>
      <c r="I342" s="2"/>
    </row>
    <row r="343" spans="8:9" ht="14.25" customHeight="1">
      <c r="H343" s="2"/>
      <c r="I343" s="2"/>
    </row>
    <row r="344" spans="8:9" ht="14.25" customHeight="1">
      <c r="H344" s="2"/>
      <c r="I344" s="2"/>
    </row>
    <row r="345" spans="8:9" ht="14.25" customHeight="1">
      <c r="H345" s="2"/>
      <c r="I345" s="2"/>
    </row>
    <row r="346" spans="8:9" ht="14.25" customHeight="1">
      <c r="H346" s="2"/>
      <c r="I346" s="2"/>
    </row>
    <row r="347" spans="8:9" ht="14.25" customHeight="1">
      <c r="H347" s="2"/>
      <c r="I347" s="2"/>
    </row>
    <row r="348" spans="8:9" ht="14.25" customHeight="1">
      <c r="H348" s="2"/>
      <c r="I348" s="2"/>
    </row>
    <row r="349" spans="8:9" ht="14.25" customHeight="1">
      <c r="H349" s="2"/>
      <c r="I349" s="2"/>
    </row>
    <row r="350" spans="8:9" ht="14.25" customHeight="1">
      <c r="H350" s="2"/>
      <c r="I350" s="2"/>
    </row>
    <row r="351" spans="8:9" ht="14.25" customHeight="1">
      <c r="H351" s="2"/>
      <c r="I351" s="2"/>
    </row>
    <row r="352" spans="8:9" ht="14.25" customHeight="1">
      <c r="H352" s="2"/>
      <c r="I352" s="2"/>
    </row>
    <row r="353" spans="8:9" ht="14.25" customHeight="1">
      <c r="H353" s="2"/>
      <c r="I353" s="2"/>
    </row>
    <row r="354" spans="8:9" ht="14.25" customHeight="1">
      <c r="H354" s="2"/>
      <c r="I354" s="2"/>
    </row>
    <row r="355" spans="8:9" ht="14.25" customHeight="1">
      <c r="H355" s="2"/>
      <c r="I355" s="2"/>
    </row>
    <row r="356" spans="8:9" ht="14.25" customHeight="1">
      <c r="H356" s="2"/>
      <c r="I356" s="2"/>
    </row>
    <row r="357" spans="8:9" ht="14.25" customHeight="1">
      <c r="H357" s="2"/>
      <c r="I357" s="2"/>
    </row>
    <row r="358" spans="8:9" ht="14.25" customHeight="1">
      <c r="H358" s="2"/>
      <c r="I358" s="2"/>
    </row>
    <row r="359" spans="8:9" ht="14.25" customHeight="1">
      <c r="H359" s="2"/>
      <c r="I359" s="2"/>
    </row>
    <row r="360" spans="8:9" ht="14.25" customHeight="1">
      <c r="H360" s="2"/>
      <c r="I360" s="2"/>
    </row>
    <row r="361" spans="8:9" ht="14.25" customHeight="1">
      <c r="H361" s="2"/>
      <c r="I361" s="2"/>
    </row>
    <row r="362" spans="8:9" ht="14.25" customHeight="1">
      <c r="H362" s="2"/>
      <c r="I362" s="2"/>
    </row>
    <row r="363" spans="8:9" ht="14.25" customHeight="1">
      <c r="H363" s="2"/>
      <c r="I363" s="2"/>
    </row>
    <row r="364" spans="8:9" ht="14.25" customHeight="1">
      <c r="H364" s="2"/>
      <c r="I364" s="2"/>
    </row>
    <row r="365" spans="8:9" ht="14.25" customHeight="1">
      <c r="H365" s="2"/>
      <c r="I365" s="2"/>
    </row>
    <row r="366" spans="8:9" ht="14.25" customHeight="1">
      <c r="H366" s="2"/>
      <c r="I366" s="2"/>
    </row>
    <row r="367" spans="8:9" ht="14.25" customHeight="1">
      <c r="H367" s="2"/>
      <c r="I367" s="2"/>
    </row>
    <row r="368" spans="8:9" ht="14.25" customHeight="1">
      <c r="H368" s="2"/>
      <c r="I368" s="2"/>
    </row>
    <row r="369" spans="8:9" ht="14.25" customHeight="1">
      <c r="H369" s="2"/>
      <c r="I369" s="2"/>
    </row>
    <row r="370" spans="8:9" ht="14.25" customHeight="1">
      <c r="H370" s="2"/>
      <c r="I370" s="2"/>
    </row>
    <row r="371" spans="8:9" ht="14.25" customHeight="1">
      <c r="H371" s="2"/>
      <c r="I371" s="2"/>
    </row>
    <row r="372" spans="8:9" ht="14.25" customHeight="1">
      <c r="H372" s="2"/>
      <c r="I372" s="2"/>
    </row>
    <row r="373" spans="8:9" ht="14.25" customHeight="1">
      <c r="H373" s="2"/>
      <c r="I373" s="2"/>
    </row>
    <row r="374" spans="8:9" ht="14.25" customHeight="1">
      <c r="H374" s="2"/>
      <c r="I374" s="2"/>
    </row>
    <row r="375" spans="8:9" ht="14.25" customHeight="1">
      <c r="H375" s="2"/>
      <c r="I375" s="2"/>
    </row>
    <row r="376" spans="8:9" ht="14.25" customHeight="1">
      <c r="H376" s="2"/>
      <c r="I376" s="2"/>
    </row>
    <row r="377" spans="8:9" ht="14.25" customHeight="1">
      <c r="H377" s="2"/>
      <c r="I377" s="2"/>
    </row>
    <row r="378" spans="8:9" ht="14.25" customHeight="1">
      <c r="H378" s="2"/>
      <c r="I378" s="2"/>
    </row>
    <row r="379" spans="8:9" ht="14.25" customHeight="1">
      <c r="H379" s="2"/>
      <c r="I379" s="2"/>
    </row>
    <row r="380" spans="8:9" ht="14.25" customHeight="1">
      <c r="H380" s="2"/>
      <c r="I380" s="2"/>
    </row>
    <row r="381" spans="8:9" ht="14.25" customHeight="1">
      <c r="H381" s="2"/>
      <c r="I381" s="2"/>
    </row>
    <row r="382" spans="8:9" ht="14.25" customHeight="1">
      <c r="H382" s="2"/>
      <c r="I382" s="2"/>
    </row>
    <row r="383" spans="8:9" ht="14.25" customHeight="1">
      <c r="H383" s="2"/>
      <c r="I383" s="2"/>
    </row>
    <row r="384" spans="8:9" ht="14.25" customHeight="1">
      <c r="H384" s="2"/>
      <c r="I384" s="2"/>
    </row>
    <row r="385" spans="8:9" ht="14.25" customHeight="1">
      <c r="H385" s="2"/>
      <c r="I385" s="2"/>
    </row>
    <row r="386" spans="8:9" ht="14.25" customHeight="1">
      <c r="H386" s="2"/>
      <c r="I386" s="2"/>
    </row>
    <row r="387" spans="8:9" ht="14.25" customHeight="1">
      <c r="H387" s="2"/>
      <c r="I387" s="2"/>
    </row>
    <row r="388" spans="8:9" ht="14.25" customHeight="1">
      <c r="H388" s="2"/>
      <c r="I388" s="2"/>
    </row>
    <row r="389" spans="8:9" ht="14.25" customHeight="1">
      <c r="H389" s="2"/>
      <c r="I389" s="2"/>
    </row>
    <row r="390" spans="8:9" ht="14.25" customHeight="1">
      <c r="H390" s="2"/>
      <c r="I390" s="2"/>
    </row>
    <row r="391" spans="8:9" ht="14.25" customHeight="1">
      <c r="H391" s="2"/>
      <c r="I391" s="2"/>
    </row>
    <row r="392" spans="8:9" ht="14.25" customHeight="1">
      <c r="H392" s="2"/>
      <c r="I392" s="2"/>
    </row>
    <row r="393" spans="8:9" ht="14.25" customHeight="1">
      <c r="H393" s="2"/>
      <c r="I393" s="2"/>
    </row>
    <row r="394" spans="8:9" ht="14.25" customHeight="1">
      <c r="H394" s="2"/>
      <c r="I394" s="2"/>
    </row>
    <row r="395" spans="8:9" ht="14.25" customHeight="1">
      <c r="H395" s="2"/>
      <c r="I395" s="2"/>
    </row>
    <row r="396" spans="8:9" ht="14.25" customHeight="1">
      <c r="H396" s="2"/>
      <c r="I396" s="2"/>
    </row>
    <row r="397" spans="8:9" ht="14.25" customHeight="1">
      <c r="H397" s="2"/>
      <c r="I397" s="2"/>
    </row>
    <row r="398" spans="8:9" ht="14.25" customHeight="1">
      <c r="H398" s="2"/>
      <c r="I398" s="2"/>
    </row>
    <row r="399" spans="8:9" ht="14.25" customHeight="1">
      <c r="H399" s="2"/>
      <c r="I399" s="2"/>
    </row>
    <row r="400" spans="8:9" ht="14.25" customHeight="1">
      <c r="H400" s="2"/>
      <c r="I400" s="2"/>
    </row>
    <row r="401" spans="8:9" ht="14.25" customHeight="1">
      <c r="H401" s="2"/>
      <c r="I401" s="2"/>
    </row>
    <row r="402" spans="8:9" ht="14.25" customHeight="1">
      <c r="H402" s="2"/>
      <c r="I402" s="2"/>
    </row>
    <row r="403" spans="8:9" ht="14.25" customHeight="1">
      <c r="H403" s="2"/>
      <c r="I403" s="2"/>
    </row>
    <row r="404" spans="8:9" ht="14.25" customHeight="1">
      <c r="H404" s="2"/>
      <c r="I404" s="2"/>
    </row>
    <row r="405" spans="8:9" ht="14.25" customHeight="1">
      <c r="H405" s="2"/>
      <c r="I405" s="2"/>
    </row>
    <row r="406" spans="8:9" ht="14.25" customHeight="1">
      <c r="H406" s="2"/>
      <c r="I406" s="2"/>
    </row>
    <row r="407" spans="8:9" ht="14.25" customHeight="1">
      <c r="H407" s="2"/>
      <c r="I407" s="2"/>
    </row>
    <row r="408" spans="8:9" ht="14.25" customHeight="1">
      <c r="H408" s="2"/>
      <c r="I408" s="2"/>
    </row>
    <row r="409" spans="8:9" ht="14.25" customHeight="1">
      <c r="H409" s="2"/>
      <c r="I409" s="2"/>
    </row>
    <row r="410" spans="8:9" ht="14.25" customHeight="1">
      <c r="H410" s="2"/>
      <c r="I410" s="2"/>
    </row>
    <row r="411" spans="8:9" ht="14.25" customHeight="1">
      <c r="H411" s="2"/>
      <c r="I411" s="2"/>
    </row>
    <row r="412" spans="8:9" ht="14.25" customHeight="1">
      <c r="H412" s="2"/>
      <c r="I412" s="2"/>
    </row>
    <row r="413" spans="8:9" ht="14.25" customHeight="1">
      <c r="H413" s="2"/>
      <c r="I413" s="2"/>
    </row>
    <row r="414" spans="8:9" ht="14.25" customHeight="1">
      <c r="H414" s="2"/>
      <c r="I414" s="2"/>
    </row>
    <row r="415" spans="8:9" ht="14.25" customHeight="1">
      <c r="H415" s="2"/>
      <c r="I415" s="2"/>
    </row>
    <row r="416" spans="8:9" ht="14.25" customHeight="1">
      <c r="H416" s="2"/>
      <c r="I416" s="2"/>
    </row>
    <row r="417" spans="8:9" ht="14.25" customHeight="1">
      <c r="H417" s="2"/>
      <c r="I417" s="2"/>
    </row>
    <row r="418" spans="8:9" ht="14.25" customHeight="1">
      <c r="H418" s="2"/>
      <c r="I418" s="2"/>
    </row>
    <row r="419" spans="8:9" ht="14.25" customHeight="1">
      <c r="H419" s="2"/>
      <c r="I419" s="2"/>
    </row>
    <row r="420" spans="8:9" ht="14.25" customHeight="1">
      <c r="H420" s="2"/>
      <c r="I420" s="2"/>
    </row>
    <row r="421" spans="8:9" ht="14.25" customHeight="1">
      <c r="H421" s="2"/>
      <c r="I421" s="2"/>
    </row>
    <row r="422" spans="8:9" ht="14.25" customHeight="1">
      <c r="H422" s="2"/>
      <c r="I422" s="2"/>
    </row>
    <row r="423" spans="8:9" ht="14.25" customHeight="1">
      <c r="H423" s="2"/>
      <c r="I423" s="2"/>
    </row>
    <row r="424" spans="8:9" ht="14.25" customHeight="1">
      <c r="H424" s="2"/>
      <c r="I424" s="2"/>
    </row>
    <row r="425" spans="8:9" ht="14.25" customHeight="1">
      <c r="H425" s="2"/>
      <c r="I425" s="2"/>
    </row>
    <row r="426" spans="8:9" ht="14.25" customHeight="1">
      <c r="H426" s="2"/>
      <c r="I426" s="2"/>
    </row>
    <row r="427" spans="8:9" ht="14.25" customHeight="1">
      <c r="H427" s="2"/>
      <c r="I427" s="2"/>
    </row>
    <row r="428" spans="8:9" ht="14.25" customHeight="1">
      <c r="H428" s="2"/>
      <c r="I428" s="2"/>
    </row>
    <row r="429" spans="8:9" ht="14.25" customHeight="1">
      <c r="H429" s="2"/>
      <c r="I429" s="2"/>
    </row>
    <row r="430" spans="8:9" ht="14.25" customHeight="1">
      <c r="H430" s="2"/>
      <c r="I430" s="2"/>
    </row>
    <row r="431" spans="8:9" ht="14.25" customHeight="1">
      <c r="H431" s="2"/>
      <c r="I431" s="2"/>
    </row>
    <row r="432" spans="8:9" ht="14.25" customHeight="1">
      <c r="H432" s="2"/>
      <c r="I432" s="2"/>
    </row>
    <row r="433" spans="8:9" ht="14.25" customHeight="1">
      <c r="H433" s="2"/>
      <c r="I433" s="2"/>
    </row>
    <row r="434" spans="8:9" ht="14.25" customHeight="1">
      <c r="H434" s="2"/>
      <c r="I434" s="2"/>
    </row>
    <row r="435" spans="8:9" ht="14.25" customHeight="1">
      <c r="H435" s="2"/>
      <c r="I435" s="2"/>
    </row>
    <row r="436" spans="8:9" ht="14.25" customHeight="1">
      <c r="H436" s="2"/>
      <c r="I436" s="2"/>
    </row>
    <row r="437" spans="8:9" ht="14.25" customHeight="1">
      <c r="H437" s="2"/>
      <c r="I437" s="2"/>
    </row>
    <row r="438" spans="8:9" ht="14.25" customHeight="1">
      <c r="H438" s="2"/>
      <c r="I438" s="2"/>
    </row>
    <row r="439" spans="8:9" ht="14.25" customHeight="1">
      <c r="H439" s="2"/>
      <c r="I439" s="2"/>
    </row>
    <row r="440" spans="8:9" ht="14.25" customHeight="1">
      <c r="H440" s="2"/>
      <c r="I440" s="2"/>
    </row>
    <row r="441" spans="8:9" ht="14.25" customHeight="1">
      <c r="H441" s="2"/>
      <c r="I441" s="2"/>
    </row>
    <row r="442" spans="8:9" ht="14.25" customHeight="1">
      <c r="H442" s="2"/>
      <c r="I442" s="2"/>
    </row>
    <row r="443" spans="8:9" ht="14.25" customHeight="1">
      <c r="H443" s="2"/>
      <c r="I443" s="2"/>
    </row>
    <row r="444" spans="8:9" ht="14.25" customHeight="1">
      <c r="H444" s="2"/>
      <c r="I444" s="2"/>
    </row>
    <row r="445" spans="8:9" ht="14.25" customHeight="1">
      <c r="H445" s="2"/>
      <c r="I445" s="2"/>
    </row>
    <row r="446" spans="8:9" ht="14.25" customHeight="1">
      <c r="H446" s="2"/>
      <c r="I446" s="2"/>
    </row>
    <row r="447" spans="8:9" ht="14.25" customHeight="1">
      <c r="H447" s="2"/>
      <c r="I447" s="2"/>
    </row>
    <row r="448" spans="8:9" ht="14.25" customHeight="1">
      <c r="H448" s="2"/>
      <c r="I448" s="2"/>
    </row>
    <row r="449" spans="8:9" ht="14.25" customHeight="1">
      <c r="H449" s="2"/>
      <c r="I449" s="2"/>
    </row>
    <row r="450" spans="8:9" ht="14.25" customHeight="1">
      <c r="H450" s="2"/>
      <c r="I450" s="2"/>
    </row>
    <row r="451" spans="8:9" ht="14.25" customHeight="1">
      <c r="H451" s="2"/>
      <c r="I451" s="2"/>
    </row>
    <row r="452" spans="8:9" ht="14.25" customHeight="1">
      <c r="H452" s="2"/>
      <c r="I452" s="2"/>
    </row>
    <row r="453" spans="8:9" ht="14.25" customHeight="1">
      <c r="H453" s="2"/>
      <c r="I453" s="2"/>
    </row>
    <row r="454" spans="8:9" ht="14.25" customHeight="1">
      <c r="H454" s="2"/>
      <c r="I454" s="2"/>
    </row>
    <row r="455" spans="8:9" ht="14.25" customHeight="1">
      <c r="H455" s="2"/>
      <c r="I455" s="2"/>
    </row>
    <row r="456" spans="8:9" ht="14.25" customHeight="1">
      <c r="H456" s="2"/>
      <c r="I456" s="2"/>
    </row>
    <row r="457" spans="8:9" ht="14.25" customHeight="1">
      <c r="H457" s="2"/>
      <c r="I457" s="2"/>
    </row>
    <row r="458" spans="8:9" ht="14.25" customHeight="1">
      <c r="H458" s="2"/>
      <c r="I458" s="2"/>
    </row>
    <row r="459" spans="8:9" ht="14.25" customHeight="1">
      <c r="H459" s="2"/>
      <c r="I459" s="2"/>
    </row>
    <row r="460" spans="8:9" ht="14.25" customHeight="1">
      <c r="H460" s="2"/>
      <c r="I460" s="2"/>
    </row>
    <row r="461" spans="8:9" ht="14.25" customHeight="1">
      <c r="H461" s="2"/>
      <c r="I461" s="2"/>
    </row>
    <row r="462" spans="8:9" ht="14.25" customHeight="1">
      <c r="H462" s="2"/>
      <c r="I462" s="2"/>
    </row>
    <row r="463" spans="8:9" ht="14.25" customHeight="1">
      <c r="H463" s="2"/>
      <c r="I463" s="2"/>
    </row>
    <row r="464" spans="8:9" ht="14.25" customHeight="1">
      <c r="H464" s="2"/>
      <c r="I464" s="2"/>
    </row>
    <row r="465" spans="8:9" ht="14.25" customHeight="1">
      <c r="H465" s="2"/>
      <c r="I465" s="2"/>
    </row>
    <row r="466" spans="8:9" ht="14.25" customHeight="1">
      <c r="H466" s="2"/>
      <c r="I466" s="2"/>
    </row>
    <row r="467" spans="8:9" ht="14.25" customHeight="1">
      <c r="H467" s="2"/>
      <c r="I467" s="2"/>
    </row>
    <row r="468" spans="8:9" ht="14.25" customHeight="1">
      <c r="H468" s="2"/>
      <c r="I468" s="2"/>
    </row>
    <row r="469" spans="8:9" ht="14.25" customHeight="1">
      <c r="H469" s="2"/>
      <c r="I469" s="2"/>
    </row>
    <row r="470" spans="8:9" ht="14.25" customHeight="1">
      <c r="H470" s="2"/>
      <c r="I470" s="2"/>
    </row>
    <row r="471" spans="8:9" ht="14.25" customHeight="1">
      <c r="H471" s="2"/>
      <c r="I471" s="2"/>
    </row>
    <row r="472" spans="8:9" ht="14.25" customHeight="1">
      <c r="H472" s="2"/>
      <c r="I472" s="2"/>
    </row>
    <row r="473" spans="8:9" ht="14.25" customHeight="1">
      <c r="H473" s="2"/>
      <c r="I473" s="2"/>
    </row>
    <row r="474" spans="8:9" ht="14.25" customHeight="1">
      <c r="H474" s="2"/>
      <c r="I474" s="2"/>
    </row>
    <row r="475" spans="8:9" ht="14.25" customHeight="1">
      <c r="H475" s="2"/>
      <c r="I475" s="2"/>
    </row>
    <row r="476" spans="8:9" ht="14.25" customHeight="1">
      <c r="H476" s="2"/>
      <c r="I476" s="2"/>
    </row>
    <row r="477" spans="8:9" ht="14.25" customHeight="1">
      <c r="H477" s="2"/>
      <c r="I477" s="2"/>
    </row>
    <row r="478" spans="8:9" ht="14.25" customHeight="1">
      <c r="H478" s="2"/>
      <c r="I478" s="2"/>
    </row>
    <row r="479" spans="8:9" ht="14.25" customHeight="1">
      <c r="H479" s="2"/>
      <c r="I479" s="2"/>
    </row>
    <row r="480" spans="8:9" ht="14.25" customHeight="1">
      <c r="H480" s="2"/>
      <c r="I480" s="2"/>
    </row>
    <row r="481" spans="8:9" ht="14.25" customHeight="1">
      <c r="H481" s="2"/>
      <c r="I481" s="2"/>
    </row>
    <row r="482" spans="8:9" ht="14.25" customHeight="1">
      <c r="H482" s="2"/>
      <c r="I482" s="2"/>
    </row>
    <row r="483" spans="8:9" ht="14.25" customHeight="1">
      <c r="H483" s="2"/>
      <c r="I483" s="2"/>
    </row>
    <row r="484" spans="8:9" ht="14.25" customHeight="1">
      <c r="H484" s="2"/>
      <c r="I484" s="2"/>
    </row>
    <row r="485" spans="8:9" ht="14.25" customHeight="1">
      <c r="H485" s="2"/>
      <c r="I485" s="2"/>
    </row>
    <row r="486" spans="8:9" ht="14.25" customHeight="1">
      <c r="H486" s="2"/>
      <c r="I486" s="2"/>
    </row>
    <row r="487" spans="8:9" ht="14.25" customHeight="1">
      <c r="H487" s="2"/>
      <c r="I487" s="2"/>
    </row>
    <row r="488" spans="8:9" ht="14.25" customHeight="1">
      <c r="H488" s="2"/>
      <c r="I488" s="2"/>
    </row>
    <row r="489" spans="8:9" ht="14.25" customHeight="1">
      <c r="H489" s="2"/>
      <c r="I489" s="2"/>
    </row>
    <row r="490" spans="8:9" ht="14.25" customHeight="1">
      <c r="H490" s="2"/>
      <c r="I490" s="2"/>
    </row>
    <row r="491" spans="8:9" ht="14.25" customHeight="1">
      <c r="H491" s="2"/>
      <c r="I491" s="2"/>
    </row>
    <row r="492" spans="8:9" ht="14.25" customHeight="1">
      <c r="H492" s="2"/>
      <c r="I492" s="2"/>
    </row>
    <row r="493" spans="8:9" ht="14.25" customHeight="1">
      <c r="H493" s="2"/>
      <c r="I493" s="2"/>
    </row>
    <row r="494" spans="8:9" ht="14.25" customHeight="1">
      <c r="H494" s="2"/>
      <c r="I494" s="2"/>
    </row>
    <row r="495" spans="8:9" ht="14.25" customHeight="1">
      <c r="H495" s="2"/>
      <c r="I495" s="2"/>
    </row>
    <row r="496" spans="8:9" ht="14.25" customHeight="1">
      <c r="H496" s="2"/>
      <c r="I496" s="2"/>
    </row>
    <row r="497" spans="8:9" ht="14.25" customHeight="1">
      <c r="H497" s="2"/>
      <c r="I497" s="2"/>
    </row>
    <row r="498" spans="8:9" ht="14.25" customHeight="1">
      <c r="H498" s="2"/>
      <c r="I498" s="2"/>
    </row>
    <row r="499" spans="8:9" ht="14.25" customHeight="1">
      <c r="H499" s="2"/>
      <c r="I499" s="2"/>
    </row>
    <row r="500" spans="8:9" ht="14.25" customHeight="1">
      <c r="H500" s="2"/>
      <c r="I500" s="2"/>
    </row>
    <row r="501" spans="8:9" ht="14.25" customHeight="1">
      <c r="H501" s="2"/>
      <c r="I501" s="2"/>
    </row>
    <row r="502" spans="8:9" ht="14.25" customHeight="1">
      <c r="H502" s="2"/>
      <c r="I502" s="2"/>
    </row>
    <row r="503" spans="8:9" ht="14.25" customHeight="1">
      <c r="H503" s="2"/>
      <c r="I503" s="2"/>
    </row>
    <row r="504" spans="8:9" ht="14.25" customHeight="1">
      <c r="H504" s="2"/>
      <c r="I504" s="2"/>
    </row>
    <row r="505" spans="8:9" ht="14.25" customHeight="1">
      <c r="H505" s="2"/>
      <c r="I505" s="2"/>
    </row>
    <row r="506" spans="8:9" ht="14.25" customHeight="1">
      <c r="H506" s="2"/>
      <c r="I506" s="2"/>
    </row>
    <row r="507" spans="8:9" ht="14.25" customHeight="1">
      <c r="H507" s="2"/>
      <c r="I507" s="2"/>
    </row>
    <row r="508" spans="8:9" ht="14.25" customHeight="1">
      <c r="H508" s="2"/>
      <c r="I508" s="2"/>
    </row>
    <row r="509" spans="8:9" ht="14.25" customHeight="1">
      <c r="H509" s="2"/>
      <c r="I509" s="2"/>
    </row>
    <row r="510" spans="8:9" ht="14.25" customHeight="1">
      <c r="H510" s="2"/>
      <c r="I510" s="2"/>
    </row>
    <row r="511" spans="8:9" ht="14.25" customHeight="1">
      <c r="H511" s="2"/>
      <c r="I511" s="2"/>
    </row>
    <row r="512" spans="8:9" ht="14.25" customHeight="1">
      <c r="H512" s="2"/>
      <c r="I512" s="2"/>
    </row>
    <row r="513" spans="8:9" ht="14.25" customHeight="1">
      <c r="H513" s="2"/>
      <c r="I513" s="2"/>
    </row>
    <row r="514" spans="8:9" ht="14.25" customHeight="1">
      <c r="H514" s="2"/>
      <c r="I514" s="2"/>
    </row>
    <row r="515" spans="8:9" ht="14.25" customHeight="1">
      <c r="H515" s="2"/>
      <c r="I515" s="2"/>
    </row>
    <row r="516" spans="8:9" ht="14.25" customHeight="1">
      <c r="H516" s="2"/>
      <c r="I516" s="2"/>
    </row>
    <row r="517" spans="8:9" ht="14.25" customHeight="1">
      <c r="H517" s="2"/>
      <c r="I517" s="2"/>
    </row>
    <row r="518" spans="8:9" ht="14.25" customHeight="1">
      <c r="H518" s="2"/>
      <c r="I518" s="2"/>
    </row>
    <row r="519" spans="8:9" ht="14.25" customHeight="1">
      <c r="H519" s="2"/>
      <c r="I519" s="2"/>
    </row>
    <row r="520" spans="8:9" ht="14.25" customHeight="1">
      <c r="H520" s="2"/>
      <c r="I520" s="2"/>
    </row>
    <row r="521" spans="8:9" ht="14.25" customHeight="1">
      <c r="H521" s="2"/>
      <c r="I521" s="2"/>
    </row>
    <row r="522" spans="8:9" ht="14.25" customHeight="1">
      <c r="H522" s="2"/>
      <c r="I522" s="2"/>
    </row>
    <row r="523" spans="8:9" ht="14.25" customHeight="1">
      <c r="H523" s="2"/>
      <c r="I523" s="2"/>
    </row>
    <row r="524" spans="8:9" ht="14.25" customHeight="1">
      <c r="H524" s="2"/>
      <c r="I524" s="2"/>
    </row>
    <row r="525" spans="8:9" ht="14.25" customHeight="1">
      <c r="H525" s="2"/>
      <c r="I525" s="2"/>
    </row>
    <row r="526" spans="8:9" ht="14.25" customHeight="1">
      <c r="H526" s="2"/>
      <c r="I526" s="2"/>
    </row>
    <row r="527" spans="8:9" ht="14.25" customHeight="1">
      <c r="H527" s="2"/>
      <c r="I527" s="2"/>
    </row>
    <row r="528" spans="8:9" ht="14.25" customHeight="1">
      <c r="H528" s="2"/>
      <c r="I528" s="2"/>
    </row>
    <row r="529" spans="8:9" ht="14.25" customHeight="1">
      <c r="H529" s="2"/>
      <c r="I529" s="2"/>
    </row>
    <row r="530" spans="8:9" ht="14.25" customHeight="1">
      <c r="H530" s="2"/>
      <c r="I530" s="2"/>
    </row>
    <row r="531" spans="8:9" ht="14.25" customHeight="1">
      <c r="H531" s="2"/>
      <c r="I531" s="2"/>
    </row>
    <row r="532" spans="8:9" ht="14.25" customHeight="1">
      <c r="H532" s="2"/>
      <c r="I532" s="2"/>
    </row>
    <row r="533" spans="8:9" ht="14.25" customHeight="1">
      <c r="H533" s="2"/>
      <c r="I533" s="2"/>
    </row>
    <row r="534" spans="8:9" ht="14.25" customHeight="1">
      <c r="H534" s="2"/>
      <c r="I534" s="2"/>
    </row>
    <row r="535" spans="8:9" ht="14.25" customHeight="1">
      <c r="H535" s="2"/>
      <c r="I535" s="2"/>
    </row>
    <row r="536" spans="8:9" ht="14.25" customHeight="1">
      <c r="H536" s="2"/>
      <c r="I536" s="2"/>
    </row>
    <row r="537" spans="8:9" ht="14.25" customHeight="1">
      <c r="H537" s="2"/>
      <c r="I537" s="2"/>
    </row>
    <row r="538" spans="8:9" ht="14.25" customHeight="1">
      <c r="H538" s="2"/>
      <c r="I538" s="2"/>
    </row>
    <row r="539" spans="8:9" ht="14.25" customHeight="1">
      <c r="H539" s="2"/>
      <c r="I539" s="2"/>
    </row>
    <row r="540" spans="8:9" ht="14.25" customHeight="1">
      <c r="H540" s="2"/>
      <c r="I540" s="2"/>
    </row>
    <row r="541" spans="8:9" ht="14.25" customHeight="1">
      <c r="H541" s="2"/>
      <c r="I541" s="2"/>
    </row>
    <row r="542" spans="8:9" ht="14.25" customHeight="1">
      <c r="H542" s="2"/>
      <c r="I542" s="2"/>
    </row>
    <row r="543" spans="8:9" ht="14.25" customHeight="1">
      <c r="H543" s="2"/>
      <c r="I543" s="2"/>
    </row>
    <row r="544" spans="8:9" ht="14.25" customHeight="1">
      <c r="H544" s="2"/>
      <c r="I544" s="2"/>
    </row>
    <row r="545" spans="8:9" ht="14.25" customHeight="1">
      <c r="H545" s="2"/>
      <c r="I545" s="2"/>
    </row>
    <row r="546" spans="8:9" ht="14.25" customHeight="1">
      <c r="H546" s="2"/>
      <c r="I546" s="2"/>
    </row>
    <row r="547" spans="8:9" ht="14.25" customHeight="1">
      <c r="H547" s="2"/>
      <c r="I547" s="2"/>
    </row>
    <row r="548" spans="8:9" ht="14.25" customHeight="1">
      <c r="H548" s="2"/>
      <c r="I548" s="2"/>
    </row>
    <row r="549" spans="8:9" ht="14.25" customHeight="1">
      <c r="H549" s="2"/>
      <c r="I549" s="2"/>
    </row>
    <row r="550" spans="8:9" ht="14.25" customHeight="1">
      <c r="H550" s="2"/>
      <c r="I550" s="2"/>
    </row>
    <row r="551" spans="8:9" ht="14.25" customHeight="1">
      <c r="H551" s="2"/>
      <c r="I551" s="2"/>
    </row>
    <row r="552" spans="8:9" ht="14.25" customHeight="1">
      <c r="H552" s="2"/>
      <c r="I552" s="2"/>
    </row>
    <row r="553" spans="8:9" ht="14.25" customHeight="1">
      <c r="H553" s="2"/>
      <c r="I553" s="2"/>
    </row>
    <row r="554" spans="8:9" ht="14.25" customHeight="1">
      <c r="H554" s="2"/>
      <c r="I554" s="2"/>
    </row>
    <row r="555" spans="8:9" ht="14.25" customHeight="1">
      <c r="H555" s="2"/>
      <c r="I555" s="2"/>
    </row>
    <row r="556" spans="8:9" ht="14.25" customHeight="1">
      <c r="H556" s="2"/>
      <c r="I556" s="2"/>
    </row>
    <row r="557" spans="8:9" ht="14.25" customHeight="1">
      <c r="H557" s="2"/>
      <c r="I557" s="2"/>
    </row>
    <row r="558" spans="8:9" ht="14.25" customHeight="1">
      <c r="H558" s="2"/>
      <c r="I558" s="2"/>
    </row>
    <row r="559" spans="8:9" ht="14.25" customHeight="1">
      <c r="H559" s="2"/>
      <c r="I559" s="2"/>
    </row>
    <row r="560" spans="8:9" ht="14.25" customHeight="1">
      <c r="H560" s="2"/>
      <c r="I560" s="2"/>
    </row>
    <row r="561" spans="8:9" ht="14.25" customHeight="1">
      <c r="H561" s="2"/>
      <c r="I561" s="2"/>
    </row>
    <row r="562" spans="8:9" ht="14.25" customHeight="1">
      <c r="H562" s="2"/>
      <c r="I562" s="2"/>
    </row>
    <row r="563" spans="8:9" ht="14.25" customHeight="1">
      <c r="H563" s="2"/>
      <c r="I563" s="2"/>
    </row>
    <row r="564" spans="8:9" ht="14.25" customHeight="1">
      <c r="H564" s="2"/>
      <c r="I564" s="2"/>
    </row>
    <row r="565" spans="8:9" ht="14.25" customHeight="1">
      <c r="H565" s="2"/>
      <c r="I565" s="2"/>
    </row>
    <row r="566" spans="8:9" ht="14.25" customHeight="1">
      <c r="H566" s="2"/>
      <c r="I566" s="2"/>
    </row>
    <row r="567" spans="8:9" ht="14.25" customHeight="1">
      <c r="H567" s="2"/>
      <c r="I567" s="2"/>
    </row>
    <row r="568" spans="8:9" ht="14.25" customHeight="1">
      <c r="H568" s="2"/>
      <c r="I568" s="2"/>
    </row>
    <row r="569" spans="8:9" ht="14.25" customHeight="1">
      <c r="H569" s="2"/>
      <c r="I569" s="2"/>
    </row>
    <row r="570" spans="8:9" ht="14.25" customHeight="1">
      <c r="H570" s="2"/>
      <c r="I570" s="2"/>
    </row>
    <row r="571" spans="8:9" ht="14.25" customHeight="1">
      <c r="H571" s="2"/>
      <c r="I571" s="2"/>
    </row>
    <row r="572" spans="8:9" ht="14.25" customHeight="1">
      <c r="H572" s="2"/>
      <c r="I572" s="2"/>
    </row>
    <row r="573" spans="8:9" ht="14.25" customHeight="1">
      <c r="H573" s="2"/>
      <c r="I573" s="2"/>
    </row>
    <row r="574" spans="8:9" ht="14.25" customHeight="1">
      <c r="H574" s="2"/>
      <c r="I574" s="2"/>
    </row>
    <row r="575" spans="8:9" ht="14.25" customHeight="1">
      <c r="H575" s="2"/>
      <c r="I575" s="2"/>
    </row>
    <row r="576" spans="8:9" ht="14.25" customHeight="1">
      <c r="H576" s="2"/>
      <c r="I576" s="2"/>
    </row>
    <row r="577" spans="8:9" ht="14.25" customHeight="1">
      <c r="H577" s="2"/>
      <c r="I577" s="2"/>
    </row>
    <row r="578" spans="8:9" ht="14.25" customHeight="1">
      <c r="H578" s="2"/>
      <c r="I578" s="2"/>
    </row>
    <row r="579" spans="8:9" ht="14.25" customHeight="1">
      <c r="H579" s="2"/>
      <c r="I579" s="2"/>
    </row>
    <row r="580" spans="8:9" ht="14.25" customHeight="1">
      <c r="H580" s="2"/>
      <c r="I580" s="2"/>
    </row>
    <row r="581" spans="8:9" ht="14.25" customHeight="1">
      <c r="H581" s="2"/>
      <c r="I581" s="2"/>
    </row>
    <row r="582" spans="8:9" ht="14.25" customHeight="1">
      <c r="H582" s="2"/>
      <c r="I582" s="2"/>
    </row>
    <row r="583" spans="8:9" ht="14.25" customHeight="1">
      <c r="H583" s="2"/>
      <c r="I583" s="2"/>
    </row>
    <row r="584" spans="8:9" ht="14.25" customHeight="1">
      <c r="H584" s="2"/>
      <c r="I584" s="2"/>
    </row>
    <row r="585" spans="8:9" ht="14.25" customHeight="1">
      <c r="H585" s="2"/>
      <c r="I585" s="2"/>
    </row>
    <row r="586" spans="8:9" ht="14.25" customHeight="1">
      <c r="H586" s="2"/>
      <c r="I586" s="2"/>
    </row>
    <row r="587" spans="8:9" ht="14.25" customHeight="1">
      <c r="H587" s="2"/>
      <c r="I587" s="2"/>
    </row>
    <row r="588" spans="8:9" ht="14.25" customHeight="1">
      <c r="H588" s="2"/>
      <c r="I588" s="2"/>
    </row>
    <row r="589" spans="8:9" ht="14.25" customHeight="1">
      <c r="H589" s="2"/>
      <c r="I589" s="2"/>
    </row>
    <row r="590" spans="8:9" ht="14.25" customHeight="1">
      <c r="H590" s="2"/>
      <c r="I590" s="2"/>
    </row>
    <row r="591" spans="8:9" ht="14.25" customHeight="1">
      <c r="H591" s="2"/>
      <c r="I591" s="2"/>
    </row>
    <row r="592" spans="8:9" ht="14.25" customHeight="1">
      <c r="H592" s="2"/>
      <c r="I592" s="2"/>
    </row>
    <row r="593" spans="8:9" ht="14.25" customHeight="1">
      <c r="H593" s="2"/>
      <c r="I593" s="2"/>
    </row>
    <row r="594" spans="8:9" ht="14.25" customHeight="1">
      <c r="H594" s="2"/>
      <c r="I594" s="2"/>
    </row>
    <row r="595" spans="8:9" ht="14.25" customHeight="1">
      <c r="H595" s="2"/>
      <c r="I595" s="2"/>
    </row>
    <row r="596" spans="8:9" ht="14.25" customHeight="1">
      <c r="H596" s="2"/>
      <c r="I596" s="2"/>
    </row>
    <row r="597" spans="8:9" ht="14.25" customHeight="1">
      <c r="H597" s="2"/>
      <c r="I597" s="2"/>
    </row>
    <row r="598" spans="8:9" ht="14.25" customHeight="1">
      <c r="H598" s="2"/>
      <c r="I598" s="2"/>
    </row>
    <row r="599" spans="8:9" ht="14.25" customHeight="1">
      <c r="H599" s="2"/>
      <c r="I599" s="2"/>
    </row>
    <row r="600" spans="8:9" ht="14.25" customHeight="1">
      <c r="H600" s="2"/>
      <c r="I600" s="2"/>
    </row>
    <row r="601" spans="8:9" ht="14.25" customHeight="1">
      <c r="H601" s="2"/>
      <c r="I601" s="2"/>
    </row>
    <row r="602" spans="8:9" ht="14.25" customHeight="1">
      <c r="H602" s="2"/>
      <c r="I602" s="2"/>
    </row>
    <row r="603" spans="8:9" ht="14.25" customHeight="1">
      <c r="H603" s="2"/>
      <c r="I603" s="2"/>
    </row>
    <row r="604" spans="8:9" ht="14.25" customHeight="1">
      <c r="H604" s="2"/>
      <c r="I604" s="2"/>
    </row>
    <row r="605" spans="8:9" ht="14.25" customHeight="1">
      <c r="H605" s="2"/>
      <c r="I605" s="2"/>
    </row>
    <row r="606" spans="8:9" ht="14.25" customHeight="1">
      <c r="H606" s="2"/>
      <c r="I606" s="2"/>
    </row>
    <row r="607" spans="8:9" ht="14.25" customHeight="1">
      <c r="H607" s="2"/>
      <c r="I607" s="2"/>
    </row>
    <row r="608" spans="8:9" ht="14.25" customHeight="1">
      <c r="H608" s="2"/>
      <c r="I608" s="2"/>
    </row>
    <row r="609" spans="8:9" ht="14.25" customHeight="1">
      <c r="H609" s="2"/>
      <c r="I609" s="2"/>
    </row>
    <row r="610" spans="8:9" ht="14.25" customHeight="1">
      <c r="H610" s="2"/>
      <c r="I610" s="2"/>
    </row>
    <row r="611" spans="8:9" ht="14.25" customHeight="1">
      <c r="H611" s="2"/>
      <c r="I611" s="2"/>
    </row>
    <row r="612" spans="8:9" ht="14.25" customHeight="1">
      <c r="H612" s="2"/>
      <c r="I612" s="2"/>
    </row>
    <row r="613" spans="8:9" ht="14.25" customHeight="1">
      <c r="H613" s="2"/>
      <c r="I613" s="2"/>
    </row>
    <row r="614" spans="8:9" ht="14.25" customHeight="1">
      <c r="H614" s="2"/>
      <c r="I614" s="2"/>
    </row>
    <row r="615" spans="8:9" ht="14.25" customHeight="1">
      <c r="H615" s="2"/>
      <c r="I615" s="2"/>
    </row>
    <row r="616" spans="8:9" ht="14.25" customHeight="1">
      <c r="H616" s="2"/>
      <c r="I616" s="2"/>
    </row>
    <row r="617" spans="8:9" ht="14.25" customHeight="1">
      <c r="H617" s="2"/>
      <c r="I617" s="2"/>
    </row>
    <row r="618" spans="8:9" ht="14.25" customHeight="1">
      <c r="H618" s="2"/>
      <c r="I618" s="2"/>
    </row>
    <row r="619" spans="8:9" ht="14.25" customHeight="1">
      <c r="H619" s="2"/>
      <c r="I619" s="2"/>
    </row>
    <row r="620" spans="8:9" ht="14.25" customHeight="1">
      <c r="H620" s="2"/>
      <c r="I620" s="2"/>
    </row>
    <row r="621" spans="8:9" ht="14.25" customHeight="1">
      <c r="H621" s="2"/>
      <c r="I621" s="2"/>
    </row>
    <row r="622" spans="8:9" ht="14.25" customHeight="1">
      <c r="H622" s="2"/>
      <c r="I622" s="2"/>
    </row>
    <row r="623" spans="8:9" ht="14.25" customHeight="1">
      <c r="H623" s="2"/>
      <c r="I623" s="2"/>
    </row>
    <row r="624" spans="8:9" ht="14.25" customHeight="1">
      <c r="H624" s="2"/>
      <c r="I624" s="2"/>
    </row>
    <row r="625" spans="8:9" ht="14.25" customHeight="1">
      <c r="H625" s="2"/>
      <c r="I625" s="2"/>
    </row>
    <row r="626" spans="8:9" ht="14.25" customHeight="1">
      <c r="H626" s="2"/>
      <c r="I626" s="2"/>
    </row>
    <row r="627" spans="8:9" ht="14.25" customHeight="1">
      <c r="H627" s="2"/>
      <c r="I627" s="2"/>
    </row>
    <row r="628" spans="8:9" ht="14.25" customHeight="1">
      <c r="H628" s="2"/>
      <c r="I628" s="2"/>
    </row>
    <row r="629" spans="8:9" ht="14.25" customHeight="1">
      <c r="H629" s="2"/>
      <c r="I629" s="2"/>
    </row>
    <row r="630" spans="8:9" ht="14.25" customHeight="1">
      <c r="H630" s="2"/>
      <c r="I630" s="2"/>
    </row>
    <row r="631" spans="8:9" ht="14.25" customHeight="1">
      <c r="H631" s="2"/>
      <c r="I631" s="2"/>
    </row>
    <row r="632" spans="8:9" ht="14.25" customHeight="1">
      <c r="H632" s="2"/>
      <c r="I632" s="2"/>
    </row>
    <row r="633" spans="8:9" ht="14.25" customHeight="1">
      <c r="H633" s="2"/>
      <c r="I633" s="2"/>
    </row>
    <row r="634" spans="8:9" ht="14.25" customHeight="1">
      <c r="H634" s="2"/>
      <c r="I634" s="2"/>
    </row>
    <row r="635" spans="8:9" ht="14.25" customHeight="1">
      <c r="H635" s="2"/>
      <c r="I635" s="2"/>
    </row>
    <row r="636" spans="8:9" ht="14.25" customHeight="1">
      <c r="H636" s="2"/>
      <c r="I636" s="2"/>
    </row>
    <row r="637" spans="8:9" ht="14.25" customHeight="1">
      <c r="H637" s="2"/>
      <c r="I637" s="2"/>
    </row>
    <row r="638" spans="8:9" ht="14.25" customHeight="1">
      <c r="H638" s="2"/>
      <c r="I638" s="2"/>
    </row>
    <row r="639" spans="8:9" ht="14.25" customHeight="1">
      <c r="H639" s="2"/>
      <c r="I639" s="2"/>
    </row>
    <row r="640" spans="8:9" ht="14.25" customHeight="1">
      <c r="H640" s="2"/>
      <c r="I640" s="2"/>
    </row>
    <row r="641" spans="8:9" ht="14.25" customHeight="1">
      <c r="H641" s="2"/>
      <c r="I641" s="2"/>
    </row>
    <row r="642" spans="8:9" ht="14.25" customHeight="1">
      <c r="H642" s="2"/>
      <c r="I642" s="2"/>
    </row>
    <row r="643" spans="8:9" ht="14.25" customHeight="1">
      <c r="H643" s="2"/>
      <c r="I643" s="2"/>
    </row>
    <row r="644" spans="8:9" ht="14.25" customHeight="1">
      <c r="H644" s="2"/>
      <c r="I644" s="2"/>
    </row>
    <row r="645" spans="8:9" ht="14.25" customHeight="1">
      <c r="H645" s="2"/>
      <c r="I645" s="2"/>
    </row>
    <row r="646" spans="8:9" ht="14.25" customHeight="1">
      <c r="H646" s="2"/>
      <c r="I646" s="2"/>
    </row>
    <row r="647" spans="8:9" ht="14.25" customHeight="1">
      <c r="H647" s="2"/>
      <c r="I647" s="2"/>
    </row>
    <row r="648" spans="8:9" ht="14.25" customHeight="1">
      <c r="H648" s="2"/>
      <c r="I648" s="2"/>
    </row>
    <row r="649" spans="8:9" ht="14.25" customHeight="1">
      <c r="H649" s="2"/>
      <c r="I649" s="2"/>
    </row>
    <row r="650" spans="8:9" ht="14.25" customHeight="1">
      <c r="H650" s="2"/>
      <c r="I650" s="2"/>
    </row>
    <row r="651" spans="8:9" ht="14.25" customHeight="1">
      <c r="H651" s="2"/>
      <c r="I651" s="2"/>
    </row>
    <row r="652" spans="8:9" ht="14.25" customHeight="1">
      <c r="H652" s="2"/>
      <c r="I652" s="2"/>
    </row>
    <row r="653" spans="8:9" ht="14.25" customHeight="1">
      <c r="H653" s="2"/>
      <c r="I653" s="2"/>
    </row>
    <row r="654" spans="8:9" ht="14.25" customHeight="1">
      <c r="H654" s="2"/>
      <c r="I654" s="2"/>
    </row>
    <row r="655" spans="8:9" ht="14.25" customHeight="1">
      <c r="H655" s="2"/>
      <c r="I655" s="2"/>
    </row>
    <row r="656" spans="8:9" ht="14.25" customHeight="1">
      <c r="H656" s="2"/>
      <c r="I656" s="2"/>
    </row>
    <row r="657" spans="8:9" ht="14.25" customHeight="1">
      <c r="H657" s="2"/>
      <c r="I657" s="2"/>
    </row>
    <row r="658" spans="8:9" ht="14.25" customHeight="1">
      <c r="H658" s="2"/>
      <c r="I658" s="2"/>
    </row>
    <row r="659" spans="8:9" ht="14.25" customHeight="1">
      <c r="H659" s="2"/>
      <c r="I659" s="2"/>
    </row>
    <row r="660" spans="8:9" ht="14.25" customHeight="1">
      <c r="H660" s="2"/>
      <c r="I660" s="2"/>
    </row>
    <row r="661" spans="8:9" ht="14.25" customHeight="1">
      <c r="H661" s="2"/>
      <c r="I661" s="2"/>
    </row>
    <row r="662" spans="8:9" ht="14.25" customHeight="1">
      <c r="H662" s="2"/>
      <c r="I662" s="2"/>
    </row>
    <row r="663" spans="8:9" ht="14.25" customHeight="1">
      <c r="H663" s="2"/>
      <c r="I663" s="2"/>
    </row>
    <row r="664" spans="8:9" ht="14.25" customHeight="1">
      <c r="H664" s="2"/>
      <c r="I664" s="2"/>
    </row>
    <row r="665" spans="8:9" ht="14.25" customHeight="1">
      <c r="H665" s="2"/>
      <c r="I665" s="2"/>
    </row>
    <row r="666" spans="8:9" ht="14.25" customHeight="1">
      <c r="H666" s="2"/>
      <c r="I666" s="2"/>
    </row>
    <row r="667" spans="8:9" ht="14.25" customHeight="1">
      <c r="H667" s="2"/>
      <c r="I667" s="2"/>
    </row>
    <row r="668" spans="8:9" ht="14.25" customHeight="1">
      <c r="H668" s="2"/>
      <c r="I668" s="2"/>
    </row>
    <row r="669" spans="8:9" ht="14.25" customHeight="1">
      <c r="H669" s="2"/>
      <c r="I669" s="2"/>
    </row>
    <row r="670" spans="8:9" ht="14.25" customHeight="1">
      <c r="H670" s="2"/>
      <c r="I670" s="2"/>
    </row>
    <row r="671" spans="8:9" ht="14.25" customHeight="1">
      <c r="H671" s="2"/>
      <c r="I671" s="2"/>
    </row>
    <row r="672" spans="8:9" ht="14.25" customHeight="1">
      <c r="H672" s="2"/>
      <c r="I672" s="2"/>
    </row>
    <row r="673" spans="8:9" ht="14.25" customHeight="1">
      <c r="H673" s="2"/>
      <c r="I673" s="2"/>
    </row>
    <row r="674" spans="8:9" ht="14.25" customHeight="1">
      <c r="H674" s="2"/>
      <c r="I674" s="2"/>
    </row>
    <row r="675" spans="8:9" ht="14.25" customHeight="1">
      <c r="H675" s="2"/>
      <c r="I675" s="2"/>
    </row>
    <row r="676" spans="8:9" ht="14.25" customHeight="1">
      <c r="H676" s="2"/>
      <c r="I676" s="2"/>
    </row>
    <row r="677" spans="8:9" ht="14.25" customHeight="1">
      <c r="H677" s="2"/>
      <c r="I677" s="2"/>
    </row>
    <row r="678" spans="8:9" ht="14.25" customHeight="1">
      <c r="H678" s="2"/>
      <c r="I678" s="2"/>
    </row>
    <row r="679" spans="8:9" ht="14.25" customHeight="1">
      <c r="H679" s="2"/>
      <c r="I679" s="2"/>
    </row>
    <row r="680" spans="8:9" ht="14.25" customHeight="1">
      <c r="H680" s="2"/>
      <c r="I680" s="2"/>
    </row>
    <row r="681" spans="8:9" ht="14.25" customHeight="1">
      <c r="H681" s="2"/>
      <c r="I681" s="2"/>
    </row>
    <row r="682" spans="8:9" ht="14.25" customHeight="1">
      <c r="H682" s="2"/>
      <c r="I682" s="2"/>
    </row>
    <row r="683" spans="8:9" ht="14.25" customHeight="1">
      <c r="H683" s="2"/>
      <c r="I683" s="2"/>
    </row>
    <row r="684" spans="8:9" ht="14.25" customHeight="1">
      <c r="H684" s="2"/>
      <c r="I684" s="2"/>
    </row>
    <row r="685" spans="8:9" ht="14.25" customHeight="1">
      <c r="H685" s="2"/>
      <c r="I685" s="2"/>
    </row>
    <row r="686" spans="8:9" ht="14.25" customHeight="1">
      <c r="H686" s="2"/>
      <c r="I686" s="2"/>
    </row>
    <row r="687" spans="8:9" ht="14.25" customHeight="1">
      <c r="H687" s="2"/>
      <c r="I687" s="2"/>
    </row>
    <row r="688" spans="8:9" ht="14.25" customHeight="1">
      <c r="H688" s="2"/>
      <c r="I688" s="2"/>
    </row>
    <row r="689" spans="8:9" ht="14.25" customHeight="1">
      <c r="H689" s="2"/>
      <c r="I689" s="2"/>
    </row>
    <row r="690" spans="8:9" ht="14.25" customHeight="1">
      <c r="H690" s="2"/>
      <c r="I690" s="2"/>
    </row>
    <row r="691" spans="8:9" ht="14.25" customHeight="1">
      <c r="H691" s="2"/>
      <c r="I691" s="2"/>
    </row>
    <row r="692" spans="8:9" ht="14.25" customHeight="1">
      <c r="H692" s="2"/>
      <c r="I692" s="2"/>
    </row>
    <row r="693" spans="8:9" ht="14.25" customHeight="1">
      <c r="H693" s="2"/>
      <c r="I693" s="2"/>
    </row>
    <row r="694" spans="8:9" ht="14.25" customHeight="1">
      <c r="H694" s="2"/>
      <c r="I694" s="2"/>
    </row>
    <row r="695" spans="8:9" ht="14.25" customHeight="1">
      <c r="H695" s="2"/>
      <c r="I695" s="2"/>
    </row>
    <row r="696" spans="8:9" ht="14.25" customHeight="1">
      <c r="H696" s="2"/>
      <c r="I696" s="2"/>
    </row>
    <row r="697" spans="8:9" ht="14.25" customHeight="1">
      <c r="H697" s="2"/>
      <c r="I697" s="2"/>
    </row>
    <row r="698" spans="8:9" ht="14.25" customHeight="1">
      <c r="H698" s="2"/>
      <c r="I698" s="2"/>
    </row>
    <row r="699" spans="8:9" ht="14.25" customHeight="1">
      <c r="H699" s="2"/>
      <c r="I699" s="2"/>
    </row>
    <row r="700" spans="8:9" ht="14.25" customHeight="1">
      <c r="H700" s="2"/>
      <c r="I700" s="2"/>
    </row>
    <row r="701" spans="8:9" ht="14.25" customHeight="1">
      <c r="H701" s="2"/>
      <c r="I701" s="2"/>
    </row>
    <row r="702" spans="8:9" ht="14.25" customHeight="1">
      <c r="H702" s="2"/>
      <c r="I702" s="2"/>
    </row>
    <row r="703" spans="8:9" ht="14.25" customHeight="1">
      <c r="H703" s="2"/>
      <c r="I703" s="2"/>
    </row>
    <row r="704" spans="8:9" ht="14.25" customHeight="1">
      <c r="H704" s="2"/>
      <c r="I704" s="2"/>
    </row>
    <row r="705" spans="8:9" ht="14.25" customHeight="1">
      <c r="H705" s="2"/>
      <c r="I705" s="2"/>
    </row>
    <row r="706" spans="8:9" ht="14.25" customHeight="1">
      <c r="H706" s="2"/>
      <c r="I706" s="2"/>
    </row>
    <row r="707" spans="8:9" ht="14.25" customHeight="1">
      <c r="H707" s="2"/>
      <c r="I707" s="2"/>
    </row>
    <row r="708" spans="8:9" ht="14.25" customHeight="1">
      <c r="H708" s="2"/>
      <c r="I708" s="2"/>
    </row>
    <row r="709" spans="8:9" ht="14.25" customHeight="1">
      <c r="H709" s="2"/>
      <c r="I709" s="2"/>
    </row>
    <row r="710" spans="8:9" ht="14.25" customHeight="1">
      <c r="H710" s="2"/>
      <c r="I710" s="2"/>
    </row>
    <row r="711" spans="8:9" ht="14.25" customHeight="1">
      <c r="H711" s="2"/>
      <c r="I711" s="2"/>
    </row>
    <row r="712" spans="8:9" ht="14.25" customHeight="1">
      <c r="H712" s="2"/>
      <c r="I712" s="2"/>
    </row>
    <row r="713" spans="8:9" ht="14.25" customHeight="1">
      <c r="H713" s="2"/>
      <c r="I713" s="2"/>
    </row>
    <row r="714" spans="8:9" ht="14.25" customHeight="1">
      <c r="H714" s="2"/>
      <c r="I714" s="2"/>
    </row>
    <row r="715" spans="8:9" ht="14.25" customHeight="1">
      <c r="H715" s="2"/>
      <c r="I715" s="2"/>
    </row>
    <row r="716" spans="8:9" ht="14.25" customHeight="1">
      <c r="H716" s="2"/>
      <c r="I716" s="2"/>
    </row>
    <row r="717" spans="8:9" ht="14.25" customHeight="1">
      <c r="H717" s="2"/>
      <c r="I717" s="2"/>
    </row>
    <row r="718" spans="8:9" ht="14.25" customHeight="1">
      <c r="H718" s="2"/>
      <c r="I718" s="2"/>
    </row>
    <row r="719" spans="8:9" ht="14.25" customHeight="1">
      <c r="H719" s="2"/>
      <c r="I719" s="2"/>
    </row>
    <row r="720" spans="8:9" ht="14.25" customHeight="1">
      <c r="H720" s="2"/>
      <c r="I720" s="2"/>
    </row>
    <row r="721" spans="8:9" ht="14.25" customHeight="1">
      <c r="H721" s="2"/>
      <c r="I721" s="2"/>
    </row>
    <row r="722" spans="8:9" ht="14.25" customHeight="1">
      <c r="H722" s="2"/>
      <c r="I722" s="2"/>
    </row>
    <row r="723" spans="8:9" ht="14.25" customHeight="1">
      <c r="H723" s="2"/>
      <c r="I723" s="2"/>
    </row>
    <row r="724" spans="8:9" ht="14.25" customHeight="1">
      <c r="H724" s="2"/>
      <c r="I724" s="2"/>
    </row>
    <row r="725" spans="8:9" ht="14.25" customHeight="1">
      <c r="H725" s="2"/>
      <c r="I725" s="2"/>
    </row>
    <row r="726" spans="8:9" ht="14.25" customHeight="1">
      <c r="H726" s="2"/>
      <c r="I726" s="2"/>
    </row>
    <row r="727" spans="8:9" ht="14.25" customHeight="1">
      <c r="H727" s="2"/>
      <c r="I727" s="2"/>
    </row>
    <row r="728" spans="8:9" ht="14.25" customHeight="1">
      <c r="H728" s="2"/>
      <c r="I728" s="2"/>
    </row>
    <row r="729" spans="8:9" ht="14.25" customHeight="1">
      <c r="H729" s="2"/>
      <c r="I729" s="2"/>
    </row>
    <row r="730" spans="8:9" ht="14.25" customHeight="1">
      <c r="H730" s="2"/>
      <c r="I730" s="2"/>
    </row>
    <row r="731" spans="8:9" ht="14.25" customHeight="1">
      <c r="H731" s="2"/>
      <c r="I731" s="2"/>
    </row>
    <row r="732" spans="8:9" ht="14.25" customHeight="1">
      <c r="H732" s="2"/>
      <c r="I732" s="2"/>
    </row>
    <row r="733" spans="8:9" ht="14.25" customHeight="1">
      <c r="H733" s="2"/>
      <c r="I733" s="2"/>
    </row>
    <row r="734" spans="8:9" ht="14.25" customHeight="1">
      <c r="H734" s="2"/>
      <c r="I734" s="2"/>
    </row>
    <row r="735" spans="8:9" ht="14.25" customHeight="1">
      <c r="H735" s="2"/>
      <c r="I735" s="2"/>
    </row>
    <row r="736" spans="8:9" ht="14.25" customHeight="1">
      <c r="H736" s="2"/>
      <c r="I736" s="2"/>
    </row>
    <row r="737" spans="8:9" ht="14.25" customHeight="1">
      <c r="H737" s="2"/>
      <c r="I737" s="2"/>
    </row>
    <row r="738" spans="8:9" ht="14.25" customHeight="1">
      <c r="H738" s="2"/>
      <c r="I738" s="2"/>
    </row>
    <row r="739" spans="8:9" ht="14.25" customHeight="1">
      <c r="H739" s="2"/>
      <c r="I739" s="2"/>
    </row>
    <row r="740" spans="8:9" ht="14.25" customHeight="1">
      <c r="H740" s="2"/>
      <c r="I740" s="2"/>
    </row>
    <row r="741" spans="8:9" ht="14.25" customHeight="1">
      <c r="H741" s="2"/>
      <c r="I741" s="2"/>
    </row>
    <row r="742" spans="8:9" ht="14.25" customHeight="1">
      <c r="H742" s="2"/>
      <c r="I742" s="2"/>
    </row>
    <row r="743" spans="8:9" ht="14.25" customHeight="1">
      <c r="H743" s="2"/>
      <c r="I743" s="2"/>
    </row>
    <row r="744" spans="8:9" ht="14.25" customHeight="1">
      <c r="H744" s="2"/>
      <c r="I744" s="2"/>
    </row>
    <row r="745" spans="8:9" ht="14.25" customHeight="1">
      <c r="H745" s="2"/>
      <c r="I745" s="2"/>
    </row>
    <row r="746" spans="8:9" ht="14.25" customHeight="1">
      <c r="H746" s="2"/>
      <c r="I746" s="2"/>
    </row>
    <row r="747" spans="8:9" ht="14.25" customHeight="1">
      <c r="H747" s="2"/>
      <c r="I747" s="2"/>
    </row>
    <row r="748" spans="8:9" ht="14.25" customHeight="1">
      <c r="H748" s="2"/>
      <c r="I748" s="2"/>
    </row>
    <row r="749" spans="8:9" ht="14.25" customHeight="1">
      <c r="H749" s="2"/>
      <c r="I749" s="2"/>
    </row>
    <row r="750" spans="8:9" ht="14.25" customHeight="1">
      <c r="H750" s="2"/>
      <c r="I750" s="2"/>
    </row>
    <row r="751" spans="8:9" ht="14.25" customHeight="1">
      <c r="H751" s="2"/>
      <c r="I751" s="2"/>
    </row>
    <row r="752" spans="8:9" ht="14.25" customHeight="1">
      <c r="H752" s="2"/>
      <c r="I752" s="2"/>
    </row>
    <row r="753" spans="8:9" ht="14.25" customHeight="1">
      <c r="H753" s="2"/>
      <c r="I753" s="2"/>
    </row>
    <row r="754" spans="8:9" ht="14.25" customHeight="1">
      <c r="H754" s="2"/>
      <c r="I754" s="2"/>
    </row>
    <row r="755" spans="8:9" ht="14.25" customHeight="1">
      <c r="H755" s="2"/>
      <c r="I755" s="2"/>
    </row>
    <row r="756" spans="8:9" ht="14.25" customHeight="1">
      <c r="H756" s="2"/>
      <c r="I756" s="2"/>
    </row>
    <row r="757" spans="8:9" ht="14.25" customHeight="1">
      <c r="H757" s="2"/>
      <c r="I757" s="2"/>
    </row>
    <row r="758" spans="8:9" ht="14.25" customHeight="1">
      <c r="H758" s="2"/>
      <c r="I758" s="2"/>
    </row>
    <row r="759" spans="8:9" ht="14.25" customHeight="1">
      <c r="H759" s="2"/>
      <c r="I759" s="2"/>
    </row>
    <row r="760" spans="8:9" ht="14.25" customHeight="1">
      <c r="H760" s="2"/>
      <c r="I760" s="2"/>
    </row>
    <row r="761" spans="8:9" ht="14.25" customHeight="1">
      <c r="H761" s="2"/>
      <c r="I761" s="2"/>
    </row>
    <row r="762" spans="8:9" ht="14.25" customHeight="1">
      <c r="H762" s="2"/>
      <c r="I762" s="2"/>
    </row>
    <row r="763" spans="8:9" ht="14.25" customHeight="1">
      <c r="H763" s="2"/>
      <c r="I763" s="2"/>
    </row>
    <row r="764" spans="8:9" ht="14.25" customHeight="1">
      <c r="H764" s="2"/>
      <c r="I764" s="2"/>
    </row>
    <row r="765" spans="8:9" ht="14.25" customHeight="1">
      <c r="H765" s="2"/>
      <c r="I765" s="2"/>
    </row>
    <row r="766" spans="8:9" ht="14.25" customHeight="1">
      <c r="H766" s="2"/>
      <c r="I766" s="2"/>
    </row>
    <row r="767" spans="8:9" ht="14.25" customHeight="1">
      <c r="H767" s="2"/>
      <c r="I767" s="2"/>
    </row>
    <row r="768" spans="8:9" ht="14.25" customHeight="1">
      <c r="H768" s="2"/>
      <c r="I768" s="2"/>
    </row>
    <row r="769" spans="8:9" ht="14.25" customHeight="1">
      <c r="H769" s="2"/>
      <c r="I769" s="2"/>
    </row>
    <row r="770" spans="8:9" ht="14.25" customHeight="1">
      <c r="H770" s="2"/>
      <c r="I770" s="2"/>
    </row>
    <row r="771" spans="8:9" ht="14.25" customHeight="1">
      <c r="H771" s="2"/>
      <c r="I771" s="2"/>
    </row>
    <row r="772" spans="8:9" ht="14.25" customHeight="1">
      <c r="H772" s="2"/>
      <c r="I772" s="2"/>
    </row>
    <row r="773" spans="8:9" ht="14.25" customHeight="1">
      <c r="H773" s="2"/>
      <c r="I773" s="2"/>
    </row>
    <row r="774" spans="8:9" ht="14.25" customHeight="1">
      <c r="H774" s="2"/>
      <c r="I774" s="2"/>
    </row>
    <row r="775" spans="8:9" ht="14.25" customHeight="1">
      <c r="H775" s="2"/>
      <c r="I775" s="2"/>
    </row>
    <row r="776" spans="8:9" ht="14.25" customHeight="1">
      <c r="H776" s="2"/>
      <c r="I776" s="2"/>
    </row>
    <row r="777" spans="8:9" ht="14.25" customHeight="1">
      <c r="H777" s="2"/>
      <c r="I777" s="2"/>
    </row>
    <row r="778" spans="8:9" ht="14.25" customHeight="1">
      <c r="H778" s="2"/>
      <c r="I778" s="2"/>
    </row>
    <row r="779" spans="8:9" ht="14.25" customHeight="1">
      <c r="H779" s="2"/>
      <c r="I779" s="2"/>
    </row>
    <row r="780" spans="8:9" ht="14.25" customHeight="1">
      <c r="H780" s="2"/>
      <c r="I780" s="2"/>
    </row>
    <row r="781" spans="8:9" ht="14.25" customHeight="1">
      <c r="H781" s="2"/>
      <c r="I781" s="2"/>
    </row>
    <row r="782" spans="8:9" ht="14.25" customHeight="1">
      <c r="H782" s="2"/>
      <c r="I782" s="2"/>
    </row>
    <row r="783" spans="8:9" ht="14.25" customHeight="1">
      <c r="H783" s="2"/>
      <c r="I783" s="2"/>
    </row>
    <row r="784" spans="8:9" ht="14.25" customHeight="1">
      <c r="H784" s="2"/>
      <c r="I784" s="2"/>
    </row>
    <row r="785" spans="8:9" ht="14.25" customHeight="1">
      <c r="H785" s="2"/>
      <c r="I785" s="2"/>
    </row>
    <row r="786" spans="8:9" ht="14.25" customHeight="1">
      <c r="H786" s="2"/>
      <c r="I786" s="2"/>
    </row>
    <row r="787" spans="8:9" ht="14.25" customHeight="1">
      <c r="H787" s="2"/>
      <c r="I787" s="2"/>
    </row>
    <row r="788" spans="8:9" ht="14.25" customHeight="1">
      <c r="H788" s="2"/>
      <c r="I788" s="2"/>
    </row>
    <row r="789" spans="8:9" ht="14.25" customHeight="1">
      <c r="H789" s="2"/>
      <c r="I789" s="2"/>
    </row>
    <row r="790" spans="8:9" ht="14.25" customHeight="1">
      <c r="H790" s="2"/>
      <c r="I790" s="2"/>
    </row>
    <row r="791" spans="8:9" ht="14.25" customHeight="1">
      <c r="H791" s="2"/>
      <c r="I791" s="2"/>
    </row>
    <row r="792" spans="8:9" ht="14.25" customHeight="1">
      <c r="H792" s="2"/>
      <c r="I792" s="2"/>
    </row>
    <row r="793" spans="8:9" ht="14.25" customHeight="1">
      <c r="H793" s="2"/>
      <c r="I793" s="2"/>
    </row>
    <row r="794" spans="8:9" ht="14.25" customHeight="1">
      <c r="H794" s="2"/>
      <c r="I794" s="2"/>
    </row>
    <row r="795" spans="8:9" ht="14.25" customHeight="1">
      <c r="H795" s="2"/>
      <c r="I795" s="2"/>
    </row>
    <row r="796" spans="8:9" ht="14.25" customHeight="1">
      <c r="H796" s="2"/>
      <c r="I796" s="2"/>
    </row>
    <row r="797" spans="8:9" ht="14.25" customHeight="1">
      <c r="H797" s="2"/>
      <c r="I797" s="2"/>
    </row>
    <row r="798" spans="8:9" ht="14.25" customHeight="1">
      <c r="H798" s="2"/>
      <c r="I798" s="2"/>
    </row>
    <row r="799" spans="8:9" ht="14.25" customHeight="1">
      <c r="H799" s="2"/>
      <c r="I799" s="2"/>
    </row>
    <row r="800" spans="8:9" ht="14.25" customHeight="1">
      <c r="H800" s="2"/>
      <c r="I800" s="2"/>
    </row>
    <row r="801" spans="8:9" ht="14.25" customHeight="1">
      <c r="H801" s="2"/>
      <c r="I801" s="2"/>
    </row>
    <row r="802" spans="8:9" ht="14.25" customHeight="1">
      <c r="H802" s="2"/>
      <c r="I802" s="2"/>
    </row>
    <row r="803" spans="8:9" ht="14.25" customHeight="1">
      <c r="H803" s="2"/>
      <c r="I803" s="2"/>
    </row>
    <row r="804" spans="8:9" ht="14.25" customHeight="1">
      <c r="H804" s="2"/>
      <c r="I804" s="2"/>
    </row>
    <row r="805" spans="8:9" ht="14.25" customHeight="1">
      <c r="H805" s="2"/>
      <c r="I805" s="2"/>
    </row>
    <row r="806" spans="8:9" ht="14.25" customHeight="1">
      <c r="H806" s="2"/>
      <c r="I806" s="2"/>
    </row>
    <row r="807" spans="8:9" ht="14.25" customHeight="1">
      <c r="H807" s="2"/>
      <c r="I807" s="2"/>
    </row>
    <row r="808" spans="8:9" ht="14.25" customHeight="1">
      <c r="H808" s="2"/>
      <c r="I808" s="2"/>
    </row>
    <row r="809" spans="8:9" ht="14.25" customHeight="1">
      <c r="H809" s="2"/>
      <c r="I809" s="2"/>
    </row>
    <row r="810" spans="8:9" ht="14.25" customHeight="1">
      <c r="H810" s="2"/>
      <c r="I810" s="2"/>
    </row>
    <row r="811" spans="8:9" ht="14.25" customHeight="1">
      <c r="H811" s="2"/>
      <c r="I811" s="2"/>
    </row>
    <row r="812" spans="8:9" ht="14.25" customHeight="1">
      <c r="H812" s="2"/>
      <c r="I812" s="2"/>
    </row>
    <row r="813" spans="8:9" ht="14.25" customHeight="1">
      <c r="H813" s="2"/>
      <c r="I813" s="2"/>
    </row>
    <row r="814" spans="8:9" ht="14.25" customHeight="1">
      <c r="H814" s="2"/>
      <c r="I814" s="2"/>
    </row>
    <row r="815" spans="8:9" ht="14.25" customHeight="1">
      <c r="H815" s="2"/>
      <c r="I815" s="2"/>
    </row>
    <row r="816" spans="8:9" ht="14.25" customHeight="1">
      <c r="H816" s="2"/>
      <c r="I816" s="2"/>
    </row>
    <row r="817" spans="8:9" ht="14.25" customHeight="1">
      <c r="H817" s="2"/>
      <c r="I817" s="2"/>
    </row>
    <row r="818" spans="8:9" ht="14.25" customHeight="1">
      <c r="H818" s="2"/>
      <c r="I818" s="2"/>
    </row>
    <row r="819" spans="8:9" ht="14.25" customHeight="1">
      <c r="H819" s="2"/>
      <c r="I819" s="2"/>
    </row>
    <row r="820" spans="8:9" ht="14.25" customHeight="1">
      <c r="H820" s="2"/>
      <c r="I820" s="2"/>
    </row>
    <row r="821" spans="8:9" ht="14.25" customHeight="1">
      <c r="H821" s="2"/>
      <c r="I821" s="2"/>
    </row>
    <row r="822" spans="8:9" ht="14.25" customHeight="1">
      <c r="H822" s="2"/>
      <c r="I822" s="2"/>
    </row>
    <row r="823" spans="8:9" ht="14.25" customHeight="1">
      <c r="H823" s="2"/>
      <c r="I823" s="2"/>
    </row>
    <row r="824" spans="8:9" ht="14.25" customHeight="1">
      <c r="H824" s="2"/>
      <c r="I824" s="2"/>
    </row>
    <row r="825" spans="8:9" ht="14.25" customHeight="1">
      <c r="H825" s="2"/>
      <c r="I825" s="2"/>
    </row>
    <row r="826" spans="8:9" ht="14.25" customHeight="1">
      <c r="H826" s="2"/>
      <c r="I826" s="2"/>
    </row>
    <row r="827" spans="8:9" ht="14.25" customHeight="1">
      <c r="H827" s="2"/>
      <c r="I827" s="2"/>
    </row>
    <row r="828" spans="8:9" ht="14.25" customHeight="1">
      <c r="H828" s="2"/>
      <c r="I828" s="2"/>
    </row>
    <row r="829" spans="8:9" ht="14.25" customHeight="1">
      <c r="H829" s="2"/>
      <c r="I829" s="2"/>
    </row>
    <row r="830" spans="8:9" ht="14.25" customHeight="1">
      <c r="H830" s="2"/>
      <c r="I830" s="2"/>
    </row>
    <row r="831" spans="8:9" ht="14.25" customHeight="1">
      <c r="H831" s="2"/>
      <c r="I831" s="2"/>
    </row>
    <row r="832" spans="8:9" ht="14.25" customHeight="1">
      <c r="H832" s="2"/>
      <c r="I832" s="2"/>
    </row>
    <row r="833" spans="8:9" ht="14.25" customHeight="1">
      <c r="H833" s="2"/>
      <c r="I833" s="2"/>
    </row>
    <row r="834" spans="8:9" ht="14.25" customHeight="1">
      <c r="H834" s="2"/>
      <c r="I834" s="2"/>
    </row>
    <row r="835" spans="8:9" ht="14.25" customHeight="1">
      <c r="H835" s="2"/>
      <c r="I835" s="2"/>
    </row>
    <row r="836" spans="8:9" ht="14.25" customHeight="1">
      <c r="H836" s="2"/>
      <c r="I836" s="2"/>
    </row>
    <row r="837" spans="8:9" ht="14.25" customHeight="1">
      <c r="H837" s="2"/>
      <c r="I837" s="2"/>
    </row>
    <row r="838" spans="8:9" ht="14.25" customHeight="1">
      <c r="H838" s="2"/>
      <c r="I838" s="2"/>
    </row>
    <row r="839" spans="8:9" ht="14.25" customHeight="1">
      <c r="H839" s="2"/>
      <c r="I839" s="2"/>
    </row>
    <row r="840" spans="8:9" ht="14.25" customHeight="1">
      <c r="H840" s="2"/>
      <c r="I840" s="2"/>
    </row>
    <row r="841" spans="8:9" ht="14.25" customHeight="1">
      <c r="H841" s="2"/>
      <c r="I841" s="2"/>
    </row>
    <row r="842" spans="8:9" ht="14.25" customHeight="1">
      <c r="H842" s="2"/>
      <c r="I842" s="2"/>
    </row>
    <row r="843" spans="8:9" ht="14.25" customHeight="1">
      <c r="H843" s="2"/>
      <c r="I843" s="2"/>
    </row>
    <row r="844" spans="8:9" ht="14.25" customHeight="1">
      <c r="H844" s="2"/>
      <c r="I844" s="2"/>
    </row>
    <row r="845" spans="8:9" ht="14.25" customHeight="1">
      <c r="H845" s="2"/>
      <c r="I845" s="2"/>
    </row>
    <row r="846" spans="8:9" ht="14.25" customHeight="1">
      <c r="H846" s="2"/>
      <c r="I846" s="2"/>
    </row>
    <row r="847" spans="8:9" ht="14.25" customHeight="1">
      <c r="H847" s="2"/>
      <c r="I847" s="2"/>
    </row>
    <row r="848" spans="8:9" ht="14.25" customHeight="1">
      <c r="H848" s="2"/>
      <c r="I848" s="2"/>
    </row>
    <row r="849" spans="8:9" ht="14.25" customHeight="1">
      <c r="H849" s="2"/>
      <c r="I849" s="2"/>
    </row>
    <row r="850" spans="8:9" ht="14.25" customHeight="1">
      <c r="H850" s="2"/>
      <c r="I850" s="2"/>
    </row>
    <row r="851" spans="8:9" ht="14.25" customHeight="1">
      <c r="H851" s="2"/>
      <c r="I851" s="2"/>
    </row>
    <row r="852" spans="8:9" ht="14.25" customHeight="1">
      <c r="H852" s="2"/>
      <c r="I852" s="2"/>
    </row>
    <row r="853" spans="8:9" ht="14.25" customHeight="1">
      <c r="H853" s="2"/>
      <c r="I853" s="2"/>
    </row>
    <row r="854" spans="8:9" ht="14.25" customHeight="1">
      <c r="H854" s="2"/>
      <c r="I854" s="2"/>
    </row>
    <row r="855" spans="8:9" ht="14.25" customHeight="1">
      <c r="H855" s="2"/>
      <c r="I855" s="2"/>
    </row>
    <row r="856" spans="8:9" ht="14.25" customHeight="1">
      <c r="H856" s="2"/>
      <c r="I856" s="2"/>
    </row>
    <row r="857" spans="8:9" ht="14.25" customHeight="1">
      <c r="H857" s="2"/>
      <c r="I857" s="2"/>
    </row>
    <row r="858" spans="8:9" ht="14.25" customHeight="1">
      <c r="H858" s="2"/>
      <c r="I858" s="2"/>
    </row>
    <row r="859" spans="8:9" ht="14.25" customHeight="1">
      <c r="H859" s="2"/>
      <c r="I859" s="2"/>
    </row>
    <row r="860" spans="8:9" ht="14.25" customHeight="1">
      <c r="H860" s="2"/>
      <c r="I860" s="2"/>
    </row>
    <row r="861" spans="8:9" ht="14.25" customHeight="1">
      <c r="H861" s="2"/>
      <c r="I861" s="2"/>
    </row>
    <row r="862" spans="8:9" ht="14.25" customHeight="1">
      <c r="H862" s="2"/>
      <c r="I862" s="2"/>
    </row>
    <row r="863" spans="8:9" ht="14.25" customHeight="1">
      <c r="H863" s="2"/>
      <c r="I863" s="2"/>
    </row>
    <row r="864" spans="8:9" ht="14.25" customHeight="1">
      <c r="H864" s="2"/>
      <c r="I864" s="2"/>
    </row>
    <row r="865" spans="8:9" ht="14.25" customHeight="1">
      <c r="H865" s="2"/>
      <c r="I865" s="2"/>
    </row>
    <row r="866" spans="8:9" ht="14.25" customHeight="1">
      <c r="H866" s="2"/>
      <c r="I866" s="2"/>
    </row>
    <row r="867" spans="8:9" ht="14.25" customHeight="1">
      <c r="H867" s="2"/>
      <c r="I867" s="2"/>
    </row>
    <row r="868" spans="8:9" ht="14.25" customHeight="1">
      <c r="H868" s="2"/>
      <c r="I868" s="2"/>
    </row>
    <row r="869" spans="8:9" ht="14.25" customHeight="1">
      <c r="H869" s="2"/>
      <c r="I869" s="2"/>
    </row>
    <row r="870" spans="8:9" ht="14.25" customHeight="1">
      <c r="H870" s="2"/>
      <c r="I870" s="2"/>
    </row>
    <row r="871" spans="8:9" ht="14.25" customHeight="1">
      <c r="H871" s="2"/>
      <c r="I871" s="2"/>
    </row>
    <row r="872" spans="8:9" ht="14.25" customHeight="1">
      <c r="H872" s="2"/>
      <c r="I872" s="2"/>
    </row>
    <row r="873" spans="8:9" ht="14.25" customHeight="1">
      <c r="H873" s="2"/>
      <c r="I873" s="2"/>
    </row>
    <row r="874" spans="8:9" ht="14.25" customHeight="1">
      <c r="H874" s="2"/>
      <c r="I874" s="2"/>
    </row>
    <row r="875" spans="8:9" ht="14.25" customHeight="1">
      <c r="H875" s="2"/>
      <c r="I875" s="2"/>
    </row>
    <row r="876" spans="8:9" ht="14.25" customHeight="1">
      <c r="H876" s="2"/>
      <c r="I876" s="2"/>
    </row>
    <row r="877" spans="8:9" ht="14.25" customHeight="1">
      <c r="H877" s="2"/>
      <c r="I877" s="2"/>
    </row>
    <row r="878" spans="8:9" ht="14.25" customHeight="1">
      <c r="H878" s="2"/>
      <c r="I878" s="2"/>
    </row>
    <row r="879" spans="8:9" ht="14.25" customHeight="1">
      <c r="H879" s="2"/>
      <c r="I879" s="2"/>
    </row>
    <row r="880" spans="8:9" ht="14.25" customHeight="1">
      <c r="H880" s="2"/>
      <c r="I880" s="2"/>
    </row>
    <row r="881" spans="8:9" ht="14.25" customHeight="1">
      <c r="H881" s="2"/>
      <c r="I881" s="2"/>
    </row>
    <row r="882" spans="8:9" ht="14.25" customHeight="1">
      <c r="H882" s="2"/>
      <c r="I882" s="2"/>
    </row>
    <row r="883" spans="8:9" ht="14.25" customHeight="1">
      <c r="H883" s="2"/>
      <c r="I883" s="2"/>
    </row>
    <row r="884" spans="8:9" ht="14.25" customHeight="1">
      <c r="H884" s="2"/>
      <c r="I884" s="2"/>
    </row>
    <row r="885" spans="8:9" ht="14.25" customHeight="1">
      <c r="H885" s="2"/>
      <c r="I885" s="2"/>
    </row>
    <row r="886" spans="8:9" ht="14.25" customHeight="1">
      <c r="H886" s="2"/>
      <c r="I886" s="2"/>
    </row>
    <row r="887" spans="8:9" ht="14.25" customHeight="1">
      <c r="H887" s="2"/>
      <c r="I887" s="2"/>
    </row>
    <row r="888" spans="8:9" ht="14.25" customHeight="1">
      <c r="H888" s="2"/>
      <c r="I888" s="2"/>
    </row>
    <row r="889" spans="8:9" ht="14.25" customHeight="1">
      <c r="H889" s="2"/>
      <c r="I889" s="2"/>
    </row>
    <row r="890" spans="8:9" ht="14.25" customHeight="1">
      <c r="H890" s="2"/>
      <c r="I890" s="2"/>
    </row>
    <row r="891" spans="8:9" ht="14.25" customHeight="1">
      <c r="H891" s="2"/>
      <c r="I891" s="2"/>
    </row>
    <row r="892" spans="8:9" ht="14.25" customHeight="1">
      <c r="H892" s="2"/>
      <c r="I892" s="2"/>
    </row>
    <row r="893" spans="8:9" ht="14.25" customHeight="1">
      <c r="H893" s="2"/>
      <c r="I893" s="2"/>
    </row>
    <row r="894" spans="8:9" ht="14.25" customHeight="1">
      <c r="H894" s="2"/>
      <c r="I894" s="2"/>
    </row>
    <row r="895" spans="8:9" ht="14.25" customHeight="1">
      <c r="H895" s="2"/>
      <c r="I895" s="2"/>
    </row>
    <row r="896" spans="8:9" ht="14.25" customHeight="1">
      <c r="H896" s="2"/>
      <c r="I896" s="2"/>
    </row>
    <row r="897" spans="8:9" ht="14.25" customHeight="1">
      <c r="H897" s="2"/>
      <c r="I897" s="2"/>
    </row>
    <row r="898" spans="8:9" ht="14.25" customHeight="1">
      <c r="H898" s="2"/>
      <c r="I898" s="2"/>
    </row>
    <row r="899" spans="8:9" ht="14.25" customHeight="1">
      <c r="H899" s="2"/>
      <c r="I899" s="2"/>
    </row>
    <row r="900" spans="8:9" ht="14.25" customHeight="1">
      <c r="H900" s="2"/>
      <c r="I900" s="2"/>
    </row>
    <row r="901" spans="8:9" ht="14.25" customHeight="1">
      <c r="H901" s="2"/>
      <c r="I901" s="2"/>
    </row>
    <row r="902" spans="8:9" ht="14.25" customHeight="1">
      <c r="H902" s="2"/>
      <c r="I902" s="2"/>
    </row>
    <row r="903" spans="8:9" ht="14.25" customHeight="1">
      <c r="H903" s="2"/>
      <c r="I903" s="2"/>
    </row>
    <row r="904" spans="8:9" ht="14.25" customHeight="1">
      <c r="H904" s="2"/>
      <c r="I904" s="2"/>
    </row>
    <row r="905" spans="8:9" ht="14.25" customHeight="1">
      <c r="H905" s="2"/>
      <c r="I905" s="2"/>
    </row>
    <row r="906" spans="8:9" ht="14.25" customHeight="1">
      <c r="H906" s="2"/>
      <c r="I906" s="2"/>
    </row>
    <row r="907" spans="8:9" ht="14.25" customHeight="1">
      <c r="H907" s="2"/>
      <c r="I907" s="2"/>
    </row>
    <row r="908" spans="8:9" ht="14.25" customHeight="1">
      <c r="H908" s="2"/>
      <c r="I908" s="2"/>
    </row>
    <row r="909" spans="8:9" ht="14.25" customHeight="1">
      <c r="H909" s="2"/>
      <c r="I909" s="2"/>
    </row>
    <row r="910" spans="8:9" ht="14.25" customHeight="1">
      <c r="H910" s="2"/>
      <c r="I910" s="2"/>
    </row>
    <row r="911" spans="8:9" ht="14.25" customHeight="1">
      <c r="H911" s="2"/>
      <c r="I911" s="2"/>
    </row>
    <row r="912" spans="8:9" ht="14.25" customHeight="1">
      <c r="H912" s="2"/>
      <c r="I912" s="2"/>
    </row>
    <row r="913" spans="8:9" ht="14.25" customHeight="1">
      <c r="H913" s="2"/>
      <c r="I913" s="2"/>
    </row>
    <row r="914" spans="8:9" ht="14.25" customHeight="1">
      <c r="H914" s="2"/>
      <c r="I914" s="2"/>
    </row>
    <row r="915" spans="8:9" ht="14.25" customHeight="1">
      <c r="H915" s="2"/>
      <c r="I915" s="2"/>
    </row>
    <row r="916" spans="8:9" ht="14.25" customHeight="1">
      <c r="H916" s="2"/>
      <c r="I916" s="2"/>
    </row>
    <row r="917" spans="8:9" ht="14.25" customHeight="1">
      <c r="H917" s="2"/>
      <c r="I917" s="2"/>
    </row>
    <row r="918" spans="8:9" ht="14.25" customHeight="1">
      <c r="H918" s="2"/>
      <c r="I918" s="2"/>
    </row>
    <row r="919" spans="8:9" ht="14.25" customHeight="1">
      <c r="H919" s="2"/>
      <c r="I919" s="2"/>
    </row>
    <row r="920" spans="8:9" ht="14.25" customHeight="1">
      <c r="H920" s="2"/>
      <c r="I920" s="2"/>
    </row>
    <row r="921" spans="8:9" ht="14.25" customHeight="1">
      <c r="H921" s="2"/>
      <c r="I921" s="2"/>
    </row>
    <row r="922" spans="8:9" ht="14.25" customHeight="1">
      <c r="H922" s="2"/>
      <c r="I922" s="2"/>
    </row>
    <row r="923" spans="8:9" ht="14.25" customHeight="1">
      <c r="H923" s="2"/>
      <c r="I923" s="2"/>
    </row>
    <row r="924" spans="8:9" ht="14.25" customHeight="1">
      <c r="H924" s="2"/>
      <c r="I924" s="2"/>
    </row>
    <row r="925" spans="8:9" ht="14.25" customHeight="1">
      <c r="H925" s="2"/>
      <c r="I925" s="2"/>
    </row>
    <row r="926" spans="8:9" ht="14.25" customHeight="1">
      <c r="H926" s="2"/>
      <c r="I926" s="2"/>
    </row>
    <row r="927" spans="8:9" ht="14.25" customHeight="1">
      <c r="H927" s="2"/>
      <c r="I927" s="2"/>
    </row>
    <row r="928" spans="8:9" ht="14.25" customHeight="1">
      <c r="H928" s="2"/>
      <c r="I928" s="2"/>
    </row>
    <row r="929" spans="8:9" ht="14.25" customHeight="1">
      <c r="H929" s="2"/>
      <c r="I929" s="2"/>
    </row>
    <row r="930" spans="8:9" ht="14.25" customHeight="1">
      <c r="H930" s="2"/>
      <c r="I930" s="2"/>
    </row>
    <row r="931" spans="8:9" ht="14.25" customHeight="1">
      <c r="H931" s="2"/>
      <c r="I931" s="2"/>
    </row>
    <row r="932" spans="8:9" ht="14.25" customHeight="1">
      <c r="H932" s="2"/>
      <c r="I932" s="2"/>
    </row>
    <row r="933" spans="8:9" ht="14.25" customHeight="1">
      <c r="H933" s="2"/>
      <c r="I933" s="2"/>
    </row>
    <row r="934" spans="8:9" ht="14.25" customHeight="1">
      <c r="H934" s="2"/>
      <c r="I934" s="2"/>
    </row>
    <row r="935" spans="8:9" ht="14.25" customHeight="1">
      <c r="H935" s="2"/>
      <c r="I935" s="2"/>
    </row>
    <row r="936" spans="8:9" ht="14.25" customHeight="1">
      <c r="H936" s="2"/>
      <c r="I936" s="2"/>
    </row>
    <row r="937" spans="8:9" ht="14.25" customHeight="1">
      <c r="H937" s="2"/>
      <c r="I937" s="2"/>
    </row>
    <row r="938" spans="8:9" ht="14.25" customHeight="1">
      <c r="H938" s="2"/>
      <c r="I938" s="2"/>
    </row>
    <row r="939" spans="8:9" ht="14.25" customHeight="1">
      <c r="H939" s="2"/>
      <c r="I939" s="2"/>
    </row>
    <row r="940" spans="8:9" ht="14.25" customHeight="1">
      <c r="H940" s="2"/>
      <c r="I940" s="2"/>
    </row>
    <row r="941" spans="8:9" ht="14.25" customHeight="1">
      <c r="H941" s="2"/>
      <c r="I941" s="2"/>
    </row>
    <row r="942" spans="8:9" ht="14.25" customHeight="1">
      <c r="H942" s="2"/>
      <c r="I942" s="2"/>
    </row>
    <row r="943" spans="8:9" ht="14.25" customHeight="1">
      <c r="H943" s="2"/>
      <c r="I943" s="2"/>
    </row>
    <row r="944" spans="8:9" ht="14.25" customHeight="1">
      <c r="H944" s="2"/>
      <c r="I944" s="2"/>
    </row>
    <row r="945" spans="8:9" ht="14.25" customHeight="1">
      <c r="H945" s="2"/>
      <c r="I945" s="2"/>
    </row>
    <row r="946" spans="8:9" ht="14.25" customHeight="1">
      <c r="H946" s="2"/>
      <c r="I946" s="2"/>
    </row>
    <row r="947" spans="8:9" ht="14.25" customHeight="1">
      <c r="H947" s="2"/>
      <c r="I947" s="2"/>
    </row>
    <row r="948" spans="8:9" ht="14.25" customHeight="1">
      <c r="H948" s="2"/>
      <c r="I948" s="2"/>
    </row>
    <row r="949" spans="8:9" ht="14.25" customHeight="1">
      <c r="H949" s="2"/>
      <c r="I949" s="2"/>
    </row>
    <row r="950" spans="8:9" ht="14.25" customHeight="1">
      <c r="H950" s="2"/>
      <c r="I950" s="2"/>
    </row>
    <row r="951" spans="8:9" ht="14.25" customHeight="1">
      <c r="H951" s="2"/>
      <c r="I951" s="2"/>
    </row>
    <row r="952" spans="8:9" ht="14.25" customHeight="1">
      <c r="H952" s="2"/>
      <c r="I952" s="2"/>
    </row>
    <row r="953" spans="8:9" ht="14.25" customHeight="1">
      <c r="H953" s="2"/>
      <c r="I953" s="2"/>
    </row>
    <row r="954" spans="8:9" ht="14.25" customHeight="1">
      <c r="H954" s="2"/>
      <c r="I954" s="2"/>
    </row>
    <row r="955" spans="8:9" ht="14.25" customHeight="1">
      <c r="H955" s="2"/>
      <c r="I955" s="2"/>
    </row>
    <row r="956" spans="8:9" ht="14.25" customHeight="1">
      <c r="H956" s="2"/>
      <c r="I956" s="2"/>
    </row>
    <row r="957" spans="8:9" ht="14.25" customHeight="1">
      <c r="H957" s="2"/>
      <c r="I957" s="2"/>
    </row>
    <row r="958" spans="8:9" ht="14.25" customHeight="1">
      <c r="H958" s="2"/>
      <c r="I958" s="2"/>
    </row>
    <row r="959" spans="8:9" ht="14.25" customHeight="1">
      <c r="H959" s="2"/>
      <c r="I959" s="2"/>
    </row>
    <row r="960" spans="8:9" ht="14.25" customHeight="1">
      <c r="H960" s="2"/>
      <c r="I960" s="2"/>
    </row>
    <row r="961" spans="8:9" ht="14.25" customHeight="1">
      <c r="H961" s="2"/>
      <c r="I961" s="2"/>
    </row>
    <row r="962" spans="8:9" ht="14.25" customHeight="1">
      <c r="H962" s="2"/>
      <c r="I962" s="2"/>
    </row>
    <row r="963" spans="8:9" ht="14.25" customHeight="1">
      <c r="H963" s="2"/>
      <c r="I963" s="2"/>
    </row>
    <row r="964" spans="8:9" ht="14.25" customHeight="1">
      <c r="H964" s="2"/>
      <c r="I964" s="2"/>
    </row>
    <row r="965" spans="8:9" ht="14.25" customHeight="1">
      <c r="H965" s="2"/>
      <c r="I965" s="2"/>
    </row>
    <row r="966" spans="8:9" ht="14.25" customHeight="1">
      <c r="H966" s="2"/>
      <c r="I966" s="2"/>
    </row>
    <row r="967" spans="8:9" ht="14.25" customHeight="1">
      <c r="H967" s="2"/>
      <c r="I967" s="2"/>
    </row>
    <row r="968" spans="8:9" ht="14.25" customHeight="1">
      <c r="H968" s="2"/>
      <c r="I968" s="2"/>
    </row>
    <row r="969" spans="8:9" ht="14.25" customHeight="1">
      <c r="H969" s="2"/>
      <c r="I969" s="2"/>
    </row>
    <row r="970" spans="8:9" ht="14.25" customHeight="1">
      <c r="H970" s="2"/>
      <c r="I970" s="2"/>
    </row>
    <row r="971" spans="8:9" ht="14.25" customHeight="1">
      <c r="H971" s="2"/>
      <c r="I971" s="2"/>
    </row>
    <row r="972" spans="8:9" ht="14.25" customHeight="1">
      <c r="H972" s="2"/>
      <c r="I972" s="2"/>
    </row>
    <row r="973" spans="8:9" ht="14.25" customHeight="1">
      <c r="H973" s="2"/>
      <c r="I973" s="2"/>
    </row>
    <row r="974" spans="8:9" ht="14.25" customHeight="1">
      <c r="H974" s="2"/>
      <c r="I974" s="2"/>
    </row>
    <row r="975" spans="8:9" ht="14.25" customHeight="1">
      <c r="H975" s="2"/>
      <c r="I975" s="2"/>
    </row>
    <row r="976" spans="8:9" ht="14.25" customHeight="1">
      <c r="H976" s="2"/>
      <c r="I976" s="2"/>
    </row>
    <row r="977" spans="8:9" ht="14.25" customHeight="1">
      <c r="H977" s="2"/>
      <c r="I977" s="2"/>
    </row>
    <row r="978" spans="8:9" ht="14.25" customHeight="1">
      <c r="H978" s="2"/>
      <c r="I978" s="2"/>
    </row>
    <row r="979" spans="8:9" ht="14.25" customHeight="1">
      <c r="H979" s="2"/>
      <c r="I979" s="2"/>
    </row>
    <row r="980" spans="8:9" ht="14.25" customHeight="1">
      <c r="H980" s="2"/>
      <c r="I980" s="2"/>
    </row>
    <row r="981" spans="8:9" ht="14.25" customHeight="1">
      <c r="H981" s="2"/>
      <c r="I981" s="2"/>
    </row>
    <row r="982" spans="8:9" ht="14.25" customHeight="1">
      <c r="H982" s="2"/>
      <c r="I982" s="2"/>
    </row>
    <row r="983" spans="8:9" ht="14.25" customHeight="1">
      <c r="H983" s="2"/>
      <c r="I983" s="2"/>
    </row>
    <row r="984" spans="8:9" ht="14.25" customHeight="1">
      <c r="H984" s="2"/>
      <c r="I984" s="2"/>
    </row>
    <row r="985" spans="8:9" ht="14.25" customHeight="1">
      <c r="H985" s="2"/>
      <c r="I985" s="2"/>
    </row>
  </sheetData>
  <mergeCells count="3">
    <mergeCell ref="A1:C1"/>
    <mergeCell ref="B12:D12"/>
    <mergeCell ref="A20:D20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000"/>
  <sheetViews>
    <sheetView tabSelected="1" workbookViewId="0">
      <selection sqref="A1:XFD1048576"/>
    </sheetView>
  </sheetViews>
  <sheetFormatPr defaultColWidth="14.42578125" defaultRowHeight="15" customHeight="1"/>
  <cols>
    <col min="1" max="1" width="5.5703125" style="1" customWidth="1"/>
    <col min="2" max="2" width="8.28515625" style="1" customWidth="1"/>
    <col min="3" max="3" width="9.5703125" style="1" customWidth="1"/>
    <col min="4" max="5" width="8.85546875" style="1" customWidth="1"/>
    <col min="6" max="6" width="16.85546875" style="1" customWidth="1"/>
    <col min="7" max="7" width="15.140625" style="1" customWidth="1"/>
    <col min="8" max="8" width="18.28515625" style="1" customWidth="1"/>
    <col min="9" max="9" width="10.42578125" style="1" customWidth="1"/>
    <col min="10" max="10" width="6.7109375" style="1" customWidth="1"/>
    <col min="11" max="11" width="12.7109375" style="1" customWidth="1"/>
    <col min="12" max="12" width="8.5703125" style="1" customWidth="1"/>
    <col min="13" max="13" width="6.5703125" style="1" customWidth="1"/>
    <col min="14" max="15" width="8.5703125" style="1" customWidth="1"/>
    <col min="16" max="16" width="5.7109375" style="1" customWidth="1"/>
    <col min="17" max="17" width="8.5703125" style="1" customWidth="1"/>
    <col min="18" max="18" width="10.140625" style="1" customWidth="1"/>
    <col min="19" max="28" width="8.7109375" style="1" customWidth="1"/>
    <col min="29" max="16384" width="14.42578125" style="1"/>
  </cols>
  <sheetData>
    <row r="1" spans="1:28" ht="138" customHeight="1">
      <c r="A1" s="58" t="s">
        <v>932</v>
      </c>
      <c r="B1" s="59" t="s">
        <v>874</v>
      </c>
      <c r="C1" s="58" t="s">
        <v>875</v>
      </c>
      <c r="D1" s="58" t="s">
        <v>876</v>
      </c>
      <c r="E1" s="58" t="s">
        <v>921</v>
      </c>
      <c r="F1" s="58" t="s">
        <v>877</v>
      </c>
      <c r="G1" s="58" t="s">
        <v>928</v>
      </c>
      <c r="H1" s="58" t="s">
        <v>878</v>
      </c>
      <c r="I1" s="58" t="s">
        <v>923</v>
      </c>
      <c r="J1" s="58" t="s">
        <v>922</v>
      </c>
      <c r="K1" s="58" t="s">
        <v>914</v>
      </c>
      <c r="L1" s="58" t="s">
        <v>925</v>
      </c>
      <c r="M1" s="58" t="s">
        <v>926</v>
      </c>
      <c r="N1" s="58" t="s">
        <v>927</v>
      </c>
      <c r="O1" s="58" t="s">
        <v>879</v>
      </c>
      <c r="P1" s="58" t="s">
        <v>880</v>
      </c>
      <c r="Q1" s="58" t="s">
        <v>881</v>
      </c>
      <c r="R1" s="58" t="s">
        <v>882</v>
      </c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14.25" customHeight="1">
      <c r="A2" s="60">
        <v>1</v>
      </c>
      <c r="B2" s="61">
        <v>2</v>
      </c>
      <c r="C2" s="60">
        <v>3</v>
      </c>
      <c r="D2" s="60">
        <v>4</v>
      </c>
      <c r="E2" s="60">
        <v>5</v>
      </c>
      <c r="F2" s="60">
        <v>6</v>
      </c>
      <c r="G2" s="60">
        <v>7</v>
      </c>
      <c r="H2" s="61" t="s">
        <v>929</v>
      </c>
      <c r="I2" s="60">
        <v>9</v>
      </c>
      <c r="J2" s="60">
        <v>10</v>
      </c>
      <c r="K2" s="61" t="s">
        <v>930</v>
      </c>
      <c r="L2" s="60">
        <v>12</v>
      </c>
      <c r="M2" s="60">
        <v>13</v>
      </c>
      <c r="N2" s="60">
        <v>14</v>
      </c>
      <c r="O2" s="61">
        <v>15</v>
      </c>
      <c r="P2" s="61">
        <v>16</v>
      </c>
      <c r="Q2" s="61">
        <v>17</v>
      </c>
      <c r="R2" s="60">
        <v>18</v>
      </c>
    </row>
    <row r="3" spans="1:28" ht="14.25" customHeight="1">
      <c r="A3" s="49" t="s">
        <v>23</v>
      </c>
      <c r="B3" s="17">
        <v>1601</v>
      </c>
      <c r="C3" s="49" t="s">
        <v>931</v>
      </c>
      <c r="D3" s="18">
        <v>1576</v>
      </c>
      <c r="E3" s="18">
        <v>880</v>
      </c>
      <c r="F3" s="19">
        <v>1643768</v>
      </c>
      <c r="G3" s="19" t="s">
        <v>932</v>
      </c>
      <c r="H3" s="62">
        <v>1043</v>
      </c>
      <c r="I3" s="18">
        <v>0</v>
      </c>
      <c r="J3" s="60">
        <v>0</v>
      </c>
      <c r="K3" s="63">
        <f>IFERROR(((I3+J3)/2)/E3,"")</f>
        <v>0</v>
      </c>
      <c r="L3" s="60">
        <v>192</v>
      </c>
      <c r="M3" s="60">
        <v>4</v>
      </c>
      <c r="N3" s="57">
        <v>1</v>
      </c>
      <c r="O3" s="64">
        <f t="shared" ref="O3:O30" si="0">IF(AND(D3&lt;&gt;"",H3&lt;&gt;"",K3&lt;&gt;""),IF($D3=MAX($D$3:$D$30),1,0)+IF($H3=MAX($H$3:$H$30),1,0)+IF($K3=MAX($K$3:$K$30),1,0),"")</f>
        <v>3</v>
      </c>
      <c r="P3" s="64">
        <f t="shared" ref="P3:P30" si="1">IFERROR(IF(COUNTIF($O$3:$O$30, MAX($O$3:$O$30)) &gt; 1, $O3+IF($L3=MAX($L$3:$L$30),0.5,0)+IF($M3=MAX($M$3:$M$30),0.5,0)+IF($N3=MAX($N$3:$N$30),0.5,0), $O3),"")</f>
        <v>3</v>
      </c>
      <c r="Q3" s="16" t="str">
        <f>IF(C3 = "", "",IF('1_Selectare centru admin'!P3=MAX('1_Selectare centru admin'!$P$3:$P$30), "Centru", "-"))</f>
        <v>Centru</v>
      </c>
      <c r="R3" s="8"/>
    </row>
    <row r="4" spans="1:28" ht="14.25" customHeight="1">
      <c r="A4" s="49" t="s">
        <v>23</v>
      </c>
      <c r="B4" s="17">
        <v>1617</v>
      </c>
      <c r="C4" s="49" t="s">
        <v>563</v>
      </c>
      <c r="D4" s="18">
        <v>1092</v>
      </c>
      <c r="E4" s="18">
        <v>808</v>
      </c>
      <c r="F4" s="19">
        <v>829920</v>
      </c>
      <c r="H4" s="62">
        <v>760</v>
      </c>
      <c r="I4" s="18">
        <v>0</v>
      </c>
      <c r="J4" s="60">
        <v>0</v>
      </c>
      <c r="K4" s="63">
        <f>IFERROR(((I4+J4)/2)/E4,"")</f>
        <v>0</v>
      </c>
      <c r="L4" s="60">
        <v>180</v>
      </c>
      <c r="M4" s="60">
        <v>2</v>
      </c>
      <c r="N4" s="57">
        <v>46054</v>
      </c>
      <c r="O4" s="64">
        <f t="shared" si="0"/>
        <v>1</v>
      </c>
      <c r="P4" s="64">
        <f t="shared" si="1"/>
        <v>1</v>
      </c>
      <c r="Q4" s="16" t="str">
        <f>IF(C4 = "", "",IF('1_Selectare centru admin'!P4=MAX('1_Selectare centru admin'!$P$3:$P$30), "Centru", "-"))</f>
        <v>-</v>
      </c>
      <c r="R4" s="8">
        <v>12</v>
      </c>
    </row>
    <row r="5" spans="1:28" ht="14.25" customHeight="1">
      <c r="A5" s="49" t="s">
        <v>23</v>
      </c>
      <c r="B5" s="17">
        <v>1618</v>
      </c>
      <c r="C5" s="49" t="s">
        <v>564</v>
      </c>
      <c r="D5" s="18">
        <v>980</v>
      </c>
      <c r="E5" s="18">
        <v>594</v>
      </c>
      <c r="F5" s="19">
        <v>640920</v>
      </c>
      <c r="G5" s="19"/>
      <c r="H5" s="62">
        <f t="shared" ref="H5:H30" si="2">IFERROR(F5/D5+G5,"")</f>
        <v>654</v>
      </c>
      <c r="I5" s="18">
        <v>0</v>
      </c>
      <c r="J5" s="60">
        <v>0</v>
      </c>
      <c r="K5" s="63">
        <f t="shared" ref="K5:K30" si="3">IFERROR(((I5+J5)/2)/E5,"")</f>
        <v>0</v>
      </c>
      <c r="L5" s="60">
        <v>133</v>
      </c>
      <c r="M5" s="60">
        <v>2</v>
      </c>
      <c r="N5" s="57">
        <v>46054</v>
      </c>
      <c r="O5" s="64">
        <f t="shared" si="0"/>
        <v>1</v>
      </c>
      <c r="P5" s="64">
        <f t="shared" si="1"/>
        <v>1</v>
      </c>
      <c r="Q5" s="16" t="str">
        <f>IF(C5 = "", "",IF('1_Selectare centru admin'!P5=MAX('1_Selectare centru admin'!$P$3:$P$30), "Centru", "-"))</f>
        <v>-</v>
      </c>
      <c r="R5" s="8">
        <v>1</v>
      </c>
    </row>
    <row r="6" spans="1:28" ht="14.25" customHeight="1">
      <c r="A6" s="8"/>
      <c r="B6" s="17" t="str">
        <f t="array" ref="B6">IF(AND(A6&lt;&gt;"",C6&lt;&gt;""),INDEX(localitati!$A:$A, MATCH(1, ('1_Selectare centru admin'!$A6=localitati!$B:$B)*('1_Selectare centru admin'!$C6=localitati!$C:$C), 0)),"")</f>
        <v/>
      </c>
      <c r="C6" s="49"/>
      <c r="D6" s="18"/>
      <c r="E6" s="18"/>
      <c r="F6" s="19"/>
      <c r="G6" s="19"/>
      <c r="H6" s="62" t="str">
        <f t="shared" si="2"/>
        <v/>
      </c>
      <c r="I6" s="18"/>
      <c r="J6" s="65"/>
      <c r="K6" s="63" t="str">
        <f t="shared" si="3"/>
        <v/>
      </c>
      <c r="L6" s="60"/>
      <c r="M6" s="60"/>
      <c r="N6" s="60"/>
      <c r="O6" s="64" t="str">
        <f t="shared" si="0"/>
        <v/>
      </c>
      <c r="P6" s="64" t="str">
        <f t="shared" si="1"/>
        <v/>
      </c>
      <c r="Q6" s="16" t="str">
        <f>IF(C6 = "", "",IF('1_Selectare centru admin'!P6=MAX('1_Selectare centru admin'!$P$3:$P$30), "Centru", "-"))</f>
        <v/>
      </c>
      <c r="R6" s="8"/>
    </row>
    <row r="7" spans="1:28" ht="14.25" customHeight="1">
      <c r="A7" s="8"/>
      <c r="B7" s="17" t="str">
        <f t="array" ref="B7">IF(AND(A7&lt;&gt;"",C7&lt;&gt;""),INDEX(localitati!$A:$A, MATCH(1, ('1_Selectare centru admin'!$A7=localitati!$B:$B)*('1_Selectare centru admin'!$C7=localitati!$C:$C), 0)),"")</f>
        <v/>
      </c>
      <c r="C7" s="8"/>
      <c r="D7" s="18"/>
      <c r="E7" s="18"/>
      <c r="F7" s="19"/>
      <c r="G7" s="19"/>
      <c r="H7" s="62" t="str">
        <f t="shared" si="2"/>
        <v/>
      </c>
      <c r="I7" s="18"/>
      <c r="J7" s="18"/>
      <c r="K7" s="63" t="str">
        <f t="shared" si="3"/>
        <v/>
      </c>
      <c r="L7" s="18"/>
      <c r="M7" s="18"/>
      <c r="N7" s="18"/>
      <c r="O7" s="64" t="str">
        <f t="shared" si="0"/>
        <v/>
      </c>
      <c r="P7" s="64" t="str">
        <f t="shared" si="1"/>
        <v/>
      </c>
      <c r="Q7" s="16" t="str">
        <f>IF(C7 = "", "",IF('1_Selectare centru admin'!P7=MAX('1_Selectare centru admin'!$P$3:$P$30), "Centru", "-"))</f>
        <v/>
      </c>
      <c r="R7" s="8"/>
    </row>
    <row r="8" spans="1:28" ht="14.25" customHeight="1">
      <c r="A8" s="8"/>
      <c r="B8" s="17" t="str">
        <f t="array" ref="B8">IF(AND(A8&lt;&gt;"",C8&lt;&gt;""),INDEX(localitati!$A:$A, MATCH(1, ('1_Selectare centru admin'!$A8=localitati!$B:$B)*('1_Selectare centru admin'!$C8=localitati!$C:$C), 0)),"")</f>
        <v/>
      </c>
      <c r="C8" s="8"/>
      <c r="D8" s="18"/>
      <c r="E8" s="18"/>
      <c r="F8" s="19"/>
      <c r="G8" s="19"/>
      <c r="H8" s="62" t="str">
        <f t="shared" si="2"/>
        <v/>
      </c>
      <c r="I8" s="18"/>
      <c r="J8" s="18"/>
      <c r="K8" s="63" t="str">
        <f t="shared" si="3"/>
        <v/>
      </c>
      <c r="L8" s="18"/>
      <c r="M8" s="18"/>
      <c r="N8" s="18"/>
      <c r="O8" s="64" t="str">
        <f t="shared" si="0"/>
        <v/>
      </c>
      <c r="P8" s="64" t="str">
        <f t="shared" si="1"/>
        <v/>
      </c>
      <c r="Q8" s="16" t="str">
        <f>IF(C8 = "", "",IF('1_Selectare centru admin'!P8=MAX('1_Selectare centru admin'!$P$3:$P$30), "Centru", "-"))</f>
        <v/>
      </c>
      <c r="R8" s="8"/>
    </row>
    <row r="9" spans="1:28" ht="14.25" customHeight="1">
      <c r="A9" s="8"/>
      <c r="B9" s="17" t="str">
        <f t="array" ref="B9">IF(AND(A9&lt;&gt;"",C9&lt;&gt;""),INDEX(localitati!$A:$A, MATCH(1, ('1_Selectare centru admin'!$A9=localitati!$B:$B)*('1_Selectare centru admin'!$C9=localitati!$C:$C), 0)),"")</f>
        <v/>
      </c>
      <c r="C9" s="8"/>
      <c r="D9" s="18"/>
      <c r="E9" s="18"/>
      <c r="F9" s="19"/>
      <c r="G9" s="19"/>
      <c r="H9" s="62" t="str">
        <f t="shared" si="2"/>
        <v/>
      </c>
      <c r="I9" s="18"/>
      <c r="J9" s="18"/>
      <c r="K9" s="63" t="str">
        <f t="shared" si="3"/>
        <v/>
      </c>
      <c r="L9" s="18"/>
      <c r="M9" s="18"/>
      <c r="N9" s="18"/>
      <c r="O9" s="64" t="str">
        <f t="shared" si="0"/>
        <v/>
      </c>
      <c r="P9" s="64" t="str">
        <f t="shared" si="1"/>
        <v/>
      </c>
      <c r="Q9" s="16" t="str">
        <f>IF(C9 = "", "",IF('1_Selectare centru admin'!P9=MAX('1_Selectare centru admin'!$P$3:$P$30), "Centru", "-"))</f>
        <v/>
      </c>
      <c r="R9" s="8"/>
    </row>
    <row r="10" spans="1:28" ht="14.25" customHeight="1">
      <c r="A10" s="8"/>
      <c r="B10" s="17" t="str">
        <f t="array" ref="B10">IF(AND(A10&lt;&gt;"",C10&lt;&gt;""),INDEX(localitati!$A:$A, MATCH(1, ('1_Selectare centru admin'!$A10=localitati!$B:$B)*('1_Selectare centru admin'!$C10=localitati!$C:$C), 0)),"")</f>
        <v/>
      </c>
      <c r="C10" s="8"/>
      <c r="D10" s="18"/>
      <c r="E10" s="18"/>
      <c r="F10" s="19"/>
      <c r="G10" s="19"/>
      <c r="H10" s="62" t="str">
        <f t="shared" si="2"/>
        <v/>
      </c>
      <c r="I10" s="18"/>
      <c r="J10" s="18"/>
      <c r="K10" s="63" t="str">
        <f t="shared" si="3"/>
        <v/>
      </c>
      <c r="L10" s="18"/>
      <c r="M10" s="18"/>
      <c r="N10" s="18"/>
      <c r="O10" s="64" t="str">
        <f t="shared" si="0"/>
        <v/>
      </c>
      <c r="P10" s="64" t="str">
        <f t="shared" si="1"/>
        <v/>
      </c>
      <c r="Q10" s="16" t="str">
        <f>IF(C10 = "", "",IF('1_Selectare centru admin'!P10=MAX('1_Selectare centru admin'!$P$3:$P$30), "Centru", "-"))</f>
        <v/>
      </c>
      <c r="R10" s="8"/>
    </row>
    <row r="11" spans="1:28" ht="14.25" customHeight="1">
      <c r="A11" s="8"/>
      <c r="B11" s="17" t="str">
        <f t="array" ref="B11">IF(AND(A11&lt;&gt;"",C11&lt;&gt;""),INDEX(localitati!$A:$A, MATCH(1, ('1_Selectare centru admin'!$A11=localitati!$B:$B)*('1_Selectare centru admin'!$C11=localitati!$C:$C), 0)),"")</f>
        <v/>
      </c>
      <c r="C11" s="8"/>
      <c r="D11" s="18"/>
      <c r="E11" s="18"/>
      <c r="F11" s="19"/>
      <c r="G11" s="19"/>
      <c r="H11" s="62" t="str">
        <f t="shared" si="2"/>
        <v/>
      </c>
      <c r="I11" s="18"/>
      <c r="J11" s="18"/>
      <c r="K11" s="63" t="str">
        <f t="shared" si="3"/>
        <v/>
      </c>
      <c r="L11" s="18"/>
      <c r="M11" s="18"/>
      <c r="N11" s="18"/>
      <c r="O11" s="64" t="str">
        <f t="shared" si="0"/>
        <v/>
      </c>
      <c r="P11" s="64" t="str">
        <f t="shared" si="1"/>
        <v/>
      </c>
      <c r="Q11" s="16" t="str">
        <f>IF(C11 = "", "",IF('1_Selectare centru admin'!P11=MAX('1_Selectare centru admin'!$P$3:$P$30), "Centru", "-"))</f>
        <v/>
      </c>
      <c r="R11" s="8"/>
    </row>
    <row r="12" spans="1:28" ht="14.25" customHeight="1">
      <c r="A12" s="8"/>
      <c r="B12" s="17" t="str">
        <f t="array" ref="B12">IF(AND(A12&lt;&gt;"",C12&lt;&gt;""),INDEX(localitati!$A:$A, MATCH(1, ('1_Selectare centru admin'!$A12=localitati!$B:$B)*('1_Selectare centru admin'!$C12=localitati!$C:$C), 0)),"")</f>
        <v/>
      </c>
      <c r="C12" s="8"/>
      <c r="D12" s="18"/>
      <c r="E12" s="18"/>
      <c r="F12" s="19"/>
      <c r="G12" s="19"/>
      <c r="H12" s="62" t="str">
        <f t="shared" si="2"/>
        <v/>
      </c>
      <c r="I12" s="18"/>
      <c r="J12" s="18"/>
      <c r="K12" s="63" t="str">
        <f t="shared" si="3"/>
        <v/>
      </c>
      <c r="L12" s="18"/>
      <c r="M12" s="18"/>
      <c r="N12" s="18"/>
      <c r="O12" s="64" t="str">
        <f t="shared" si="0"/>
        <v/>
      </c>
      <c r="P12" s="64" t="str">
        <f t="shared" si="1"/>
        <v/>
      </c>
      <c r="Q12" s="16" t="str">
        <f>IF(C12 = "", "",IF('1_Selectare centru admin'!P12=MAX('1_Selectare centru admin'!$P$3:$P$30), "Centru", "-"))</f>
        <v/>
      </c>
      <c r="R12" s="8"/>
    </row>
    <row r="13" spans="1:28" ht="14.25" customHeight="1">
      <c r="A13" s="8"/>
      <c r="B13" s="17" t="str">
        <f t="array" ref="B13">IF(AND(A13&lt;&gt;"",C13&lt;&gt;""),INDEX(localitati!$A:$A, MATCH(1, ('1_Selectare centru admin'!$A13=localitati!$B:$B)*('1_Selectare centru admin'!$C13=localitati!$C:$C), 0)),"")</f>
        <v/>
      </c>
      <c r="C13" s="8"/>
      <c r="D13" s="18"/>
      <c r="E13" s="18"/>
      <c r="F13" s="19"/>
      <c r="G13" s="19"/>
      <c r="H13" s="62" t="str">
        <f t="shared" si="2"/>
        <v/>
      </c>
      <c r="I13" s="18"/>
      <c r="J13" s="18"/>
      <c r="K13" s="63" t="str">
        <f t="shared" si="3"/>
        <v/>
      </c>
      <c r="L13" s="18"/>
      <c r="M13" s="18"/>
      <c r="N13" s="18"/>
      <c r="O13" s="64" t="str">
        <f t="shared" si="0"/>
        <v/>
      </c>
      <c r="P13" s="64" t="str">
        <f t="shared" si="1"/>
        <v/>
      </c>
      <c r="Q13" s="16" t="str">
        <f>IF(C13 = "", "",IF('1_Selectare centru admin'!P13=MAX('1_Selectare centru admin'!$P$3:$P$30), "Centru", "-"))</f>
        <v/>
      </c>
      <c r="R13" s="8"/>
    </row>
    <row r="14" spans="1:28" ht="14.25" customHeight="1">
      <c r="A14" s="8"/>
      <c r="B14" s="17" t="str">
        <f t="array" ref="B14">IF(AND(A14&lt;&gt;"",C14&lt;&gt;""),INDEX(localitati!$A:$A, MATCH(1, ('1_Selectare centru admin'!$A14=localitati!$B:$B)*('1_Selectare centru admin'!$C14=localitati!$C:$C), 0)),"")</f>
        <v/>
      </c>
      <c r="C14" s="8"/>
      <c r="D14" s="18"/>
      <c r="E14" s="18"/>
      <c r="F14" s="19"/>
      <c r="G14" s="19"/>
      <c r="H14" s="62" t="str">
        <f t="shared" si="2"/>
        <v/>
      </c>
      <c r="I14" s="18"/>
      <c r="J14" s="18"/>
      <c r="K14" s="63" t="str">
        <f t="shared" si="3"/>
        <v/>
      </c>
      <c r="L14" s="18"/>
      <c r="M14" s="18"/>
      <c r="N14" s="18"/>
      <c r="O14" s="64" t="str">
        <f t="shared" si="0"/>
        <v/>
      </c>
      <c r="P14" s="64" t="str">
        <f t="shared" si="1"/>
        <v/>
      </c>
      <c r="Q14" s="16" t="str">
        <f>IF(C14 = "", "",IF('1_Selectare centru admin'!P14=MAX('1_Selectare centru admin'!$P$3:$P$30), "Centru", "-"))</f>
        <v/>
      </c>
      <c r="R14" s="8"/>
    </row>
    <row r="15" spans="1:28" ht="14.25" customHeight="1">
      <c r="A15" s="8"/>
      <c r="B15" s="17" t="str">
        <f t="array" ref="B15">IF(AND(A15&lt;&gt;"",C15&lt;&gt;""),INDEX(localitati!$A:$A, MATCH(1, ('1_Selectare centru admin'!$A15=localitati!$B:$B)*('1_Selectare centru admin'!$C15=localitati!$C:$C), 0)),"")</f>
        <v/>
      </c>
      <c r="C15" s="8"/>
      <c r="D15" s="18"/>
      <c r="E15" s="18"/>
      <c r="F15" s="19"/>
      <c r="G15" s="19"/>
      <c r="H15" s="62" t="str">
        <f t="shared" si="2"/>
        <v/>
      </c>
      <c r="I15" s="18"/>
      <c r="J15" s="18"/>
      <c r="K15" s="63" t="str">
        <f t="shared" si="3"/>
        <v/>
      </c>
      <c r="L15" s="18"/>
      <c r="M15" s="18"/>
      <c r="N15" s="18"/>
      <c r="O15" s="64" t="str">
        <f t="shared" si="0"/>
        <v/>
      </c>
      <c r="P15" s="64" t="str">
        <f t="shared" si="1"/>
        <v/>
      </c>
      <c r="Q15" s="16" t="str">
        <f>IF(C15 = "", "",IF('1_Selectare centru admin'!P15=MAX('1_Selectare centru admin'!$P$3:$P$30), "Centru", "-"))</f>
        <v/>
      </c>
      <c r="R15" s="8"/>
    </row>
    <row r="16" spans="1:28" ht="14.25" customHeight="1">
      <c r="A16" s="8"/>
      <c r="B16" s="17" t="str">
        <f t="array" ref="B16">IF(AND(A16&lt;&gt;"",C16&lt;&gt;""),INDEX(localitati!$A:$A, MATCH(1, ('1_Selectare centru admin'!$A16=localitati!$B:$B)*('1_Selectare centru admin'!$C16=localitati!$C:$C), 0)),"")</f>
        <v/>
      </c>
      <c r="C16" s="8"/>
      <c r="D16" s="18"/>
      <c r="E16" s="18"/>
      <c r="F16" s="19"/>
      <c r="G16" s="19"/>
      <c r="H16" s="62" t="str">
        <f t="shared" si="2"/>
        <v/>
      </c>
      <c r="I16" s="18"/>
      <c r="J16" s="18"/>
      <c r="K16" s="63" t="str">
        <f t="shared" si="3"/>
        <v/>
      </c>
      <c r="L16" s="18"/>
      <c r="M16" s="18"/>
      <c r="N16" s="18"/>
      <c r="O16" s="64" t="str">
        <f t="shared" si="0"/>
        <v/>
      </c>
      <c r="P16" s="64" t="str">
        <f t="shared" si="1"/>
        <v/>
      </c>
      <c r="Q16" s="16" t="str">
        <f>IF(C16 = "", "",IF('1_Selectare centru admin'!P16=MAX('1_Selectare centru admin'!$P$3:$P$30), "Centru", "-"))</f>
        <v/>
      </c>
      <c r="R16" s="8"/>
    </row>
    <row r="17" spans="1:18" ht="14.25" customHeight="1">
      <c r="A17" s="8"/>
      <c r="B17" s="17" t="str">
        <f t="array" ref="B17">IF(AND(A17&lt;&gt;"",C17&lt;&gt;""),INDEX(localitati!$A:$A, MATCH(1, ('1_Selectare centru admin'!$A17=localitati!$B:$B)*('1_Selectare centru admin'!$C17=localitati!$C:$C), 0)),"")</f>
        <v/>
      </c>
      <c r="C17" s="8"/>
      <c r="D17" s="18"/>
      <c r="E17" s="18"/>
      <c r="F17" s="19"/>
      <c r="G17" s="19"/>
      <c r="H17" s="62" t="str">
        <f t="shared" si="2"/>
        <v/>
      </c>
      <c r="I17" s="18"/>
      <c r="J17" s="18"/>
      <c r="K17" s="63" t="str">
        <f t="shared" si="3"/>
        <v/>
      </c>
      <c r="L17" s="18"/>
      <c r="M17" s="18"/>
      <c r="N17" s="18"/>
      <c r="O17" s="64" t="str">
        <f t="shared" si="0"/>
        <v/>
      </c>
      <c r="P17" s="64" t="str">
        <f t="shared" si="1"/>
        <v/>
      </c>
      <c r="Q17" s="16" t="str">
        <f>IF(C17 = "", "",IF('1_Selectare centru admin'!P17=MAX('1_Selectare centru admin'!$P$3:$P$30), "Centru", "-"))</f>
        <v/>
      </c>
      <c r="R17" s="8"/>
    </row>
    <row r="18" spans="1:18" ht="14.25" customHeight="1">
      <c r="A18" s="8"/>
      <c r="B18" s="17" t="str">
        <f t="array" ref="B18">IF(AND(A18&lt;&gt;"",C18&lt;&gt;""),INDEX(localitati!$A:$A, MATCH(1, ('1_Selectare centru admin'!$A18=localitati!$B:$B)*('1_Selectare centru admin'!$C18=localitati!$C:$C), 0)),"")</f>
        <v/>
      </c>
      <c r="C18" s="8"/>
      <c r="D18" s="18"/>
      <c r="E18" s="18"/>
      <c r="F18" s="19"/>
      <c r="G18" s="19"/>
      <c r="H18" s="62" t="str">
        <f t="shared" si="2"/>
        <v/>
      </c>
      <c r="I18" s="18"/>
      <c r="J18" s="18"/>
      <c r="K18" s="63" t="str">
        <f t="shared" si="3"/>
        <v/>
      </c>
      <c r="L18" s="18"/>
      <c r="M18" s="18"/>
      <c r="N18" s="18"/>
      <c r="O18" s="64" t="str">
        <f t="shared" si="0"/>
        <v/>
      </c>
      <c r="P18" s="64" t="str">
        <f t="shared" si="1"/>
        <v/>
      </c>
      <c r="Q18" s="16" t="str">
        <f>IF(C18 = "", "",IF('1_Selectare centru admin'!P18=MAX('1_Selectare centru admin'!$P$3:$P$30), "Centru", "-"))</f>
        <v/>
      </c>
      <c r="R18" s="8"/>
    </row>
    <row r="19" spans="1:18" ht="14.25" customHeight="1">
      <c r="A19" s="8"/>
      <c r="B19" s="17" t="str">
        <f t="array" ref="B19">IF(AND(A19&lt;&gt;"",C19&lt;&gt;""),INDEX(localitati!$A:$A, MATCH(1, ('1_Selectare centru admin'!$A19=localitati!$B:$B)*('1_Selectare centru admin'!$C19=localitati!$C:$C), 0)),"")</f>
        <v/>
      </c>
      <c r="C19" s="8"/>
      <c r="D19" s="18"/>
      <c r="E19" s="18"/>
      <c r="F19" s="19"/>
      <c r="G19" s="19"/>
      <c r="H19" s="62" t="str">
        <f t="shared" si="2"/>
        <v/>
      </c>
      <c r="I19" s="18"/>
      <c r="J19" s="18"/>
      <c r="K19" s="63" t="str">
        <f t="shared" si="3"/>
        <v/>
      </c>
      <c r="L19" s="18"/>
      <c r="M19" s="18"/>
      <c r="N19" s="18"/>
      <c r="O19" s="64" t="str">
        <f t="shared" si="0"/>
        <v/>
      </c>
      <c r="P19" s="64" t="str">
        <f t="shared" si="1"/>
        <v/>
      </c>
      <c r="Q19" s="16" t="str">
        <f>IF(C19 = "", "",IF('1_Selectare centru admin'!P19=MAX('1_Selectare centru admin'!$P$3:$P$30), "Centru", "-"))</f>
        <v/>
      </c>
      <c r="R19" s="8"/>
    </row>
    <row r="20" spans="1:18" ht="14.25" customHeight="1">
      <c r="A20" s="8"/>
      <c r="B20" s="17" t="str">
        <f t="array" ref="B20">IF(AND(A20&lt;&gt;"",C20&lt;&gt;""),INDEX(localitati!$A:$A, MATCH(1, ('1_Selectare centru admin'!$A20=localitati!$B:$B)*('1_Selectare centru admin'!$C20=localitati!$C:$C), 0)),"")</f>
        <v/>
      </c>
      <c r="C20" s="8"/>
      <c r="D20" s="18"/>
      <c r="E20" s="18"/>
      <c r="F20" s="19"/>
      <c r="G20" s="19"/>
      <c r="H20" s="62" t="str">
        <f t="shared" si="2"/>
        <v/>
      </c>
      <c r="I20" s="18"/>
      <c r="J20" s="18"/>
      <c r="K20" s="63" t="str">
        <f t="shared" si="3"/>
        <v/>
      </c>
      <c r="L20" s="18"/>
      <c r="M20" s="18"/>
      <c r="N20" s="18"/>
      <c r="O20" s="64" t="str">
        <f t="shared" si="0"/>
        <v/>
      </c>
      <c r="P20" s="64" t="str">
        <f t="shared" si="1"/>
        <v/>
      </c>
      <c r="Q20" s="16" t="str">
        <f>IF(C20 = "", "",IF('1_Selectare centru admin'!P20=MAX('1_Selectare centru admin'!$P$3:$P$30), "Centru", "-"))</f>
        <v/>
      </c>
      <c r="R20" s="8"/>
    </row>
    <row r="21" spans="1:18" ht="14.25" customHeight="1">
      <c r="A21" s="8"/>
      <c r="B21" s="17" t="str">
        <f t="array" ref="B21">IF(AND(A21&lt;&gt;"",C21&lt;&gt;""),INDEX(localitati!$A:$A, MATCH(1, ('1_Selectare centru admin'!$A21=localitati!$B:$B)*('1_Selectare centru admin'!$C21=localitati!$C:$C), 0)),"")</f>
        <v/>
      </c>
      <c r="C21" s="8"/>
      <c r="D21" s="18"/>
      <c r="E21" s="18"/>
      <c r="F21" s="19"/>
      <c r="G21" s="19"/>
      <c r="H21" s="62" t="str">
        <f>IFERROR(F21/D21+G21,"")</f>
        <v/>
      </c>
      <c r="I21" s="18"/>
      <c r="J21" s="18"/>
      <c r="K21" s="63" t="str">
        <f t="shared" si="3"/>
        <v/>
      </c>
      <c r="L21" s="18"/>
      <c r="M21" s="18"/>
      <c r="N21" s="18"/>
      <c r="O21" s="64" t="str">
        <f t="shared" si="0"/>
        <v/>
      </c>
      <c r="P21" s="64" t="str">
        <f t="shared" si="1"/>
        <v/>
      </c>
      <c r="Q21" s="16" t="str">
        <f>IF(C21 = "", "",IF('1_Selectare centru admin'!P21=MAX('1_Selectare centru admin'!$P$3:$P$30), "Centru", "-"))</f>
        <v/>
      </c>
      <c r="R21" s="8"/>
    </row>
    <row r="22" spans="1:18" ht="14.25" customHeight="1">
      <c r="A22" s="8"/>
      <c r="B22" s="17" t="str">
        <f t="array" ref="B22">IF(AND(A22&lt;&gt;"",C22&lt;&gt;""),INDEX(localitati!$A:$A, MATCH(1, ('1_Selectare centru admin'!$A22=localitati!$B:$B)*('1_Selectare centru admin'!$C22=localitati!$C:$C), 0)),"")</f>
        <v/>
      </c>
      <c r="C22" s="8"/>
      <c r="D22" s="18"/>
      <c r="E22" s="18"/>
      <c r="F22" s="19"/>
      <c r="G22" s="19"/>
      <c r="H22" s="62" t="str">
        <f t="shared" si="2"/>
        <v/>
      </c>
      <c r="I22" s="18"/>
      <c r="J22" s="18"/>
      <c r="K22" s="63" t="str">
        <f t="shared" si="3"/>
        <v/>
      </c>
      <c r="L22" s="18"/>
      <c r="M22" s="18"/>
      <c r="N22" s="18"/>
      <c r="O22" s="64" t="str">
        <f t="shared" si="0"/>
        <v/>
      </c>
      <c r="P22" s="64" t="str">
        <f t="shared" si="1"/>
        <v/>
      </c>
      <c r="Q22" s="16" t="str">
        <f>IF(C22 = "", "",IF('1_Selectare centru admin'!P22=MAX('1_Selectare centru admin'!$P$3:$P$30), "Centru", "-"))</f>
        <v/>
      </c>
      <c r="R22" s="8"/>
    </row>
    <row r="23" spans="1:18" ht="14.25" customHeight="1">
      <c r="A23" s="8"/>
      <c r="B23" s="17" t="str">
        <f t="array" ref="B23">IF(AND(A23&lt;&gt;"",C23&lt;&gt;""),INDEX(localitati!$A:$A, MATCH(1, ('1_Selectare centru admin'!$A23=localitati!$B:$B)*('1_Selectare centru admin'!$C23=localitati!$C:$C), 0)),"")</f>
        <v/>
      </c>
      <c r="C23" s="8"/>
      <c r="D23" s="18"/>
      <c r="E23" s="18"/>
      <c r="F23" s="19"/>
      <c r="G23" s="19"/>
      <c r="H23" s="62" t="str">
        <f t="shared" si="2"/>
        <v/>
      </c>
      <c r="I23" s="18"/>
      <c r="J23" s="18"/>
      <c r="K23" s="63" t="str">
        <f t="shared" si="3"/>
        <v/>
      </c>
      <c r="L23" s="18"/>
      <c r="M23" s="18"/>
      <c r="N23" s="18"/>
      <c r="O23" s="64" t="str">
        <f t="shared" si="0"/>
        <v/>
      </c>
      <c r="P23" s="64" t="str">
        <f t="shared" si="1"/>
        <v/>
      </c>
      <c r="Q23" s="16" t="str">
        <f>IF(C23 = "", "",IF('1_Selectare centru admin'!P23=MAX('1_Selectare centru admin'!$P$3:$P$30), "Centru", "-"))</f>
        <v/>
      </c>
      <c r="R23" s="8"/>
    </row>
    <row r="24" spans="1:18" ht="14.25" customHeight="1">
      <c r="A24" s="8"/>
      <c r="B24" s="17" t="str">
        <f t="array" ref="B24">IF(AND(A24&lt;&gt;"",C24&lt;&gt;""),INDEX(localitati!$A:$A, MATCH(1, ('1_Selectare centru admin'!$A24=localitati!$B:$B)*('1_Selectare centru admin'!$C24=localitati!$C:$C), 0)),"")</f>
        <v/>
      </c>
      <c r="C24" s="8"/>
      <c r="D24" s="18"/>
      <c r="E24" s="18"/>
      <c r="F24" s="19"/>
      <c r="G24" s="19"/>
      <c r="H24" s="62" t="str">
        <f t="shared" si="2"/>
        <v/>
      </c>
      <c r="I24" s="18"/>
      <c r="J24" s="18"/>
      <c r="K24" s="63" t="str">
        <f t="shared" si="3"/>
        <v/>
      </c>
      <c r="L24" s="18"/>
      <c r="M24" s="18"/>
      <c r="N24" s="18"/>
      <c r="O24" s="64" t="str">
        <f t="shared" si="0"/>
        <v/>
      </c>
      <c r="P24" s="64" t="str">
        <f t="shared" si="1"/>
        <v/>
      </c>
      <c r="Q24" s="16" t="str">
        <f>IF(C24 = "", "",IF('1_Selectare centru admin'!P24=MAX('1_Selectare centru admin'!$P$3:$P$30), "Centru", "-"))</f>
        <v/>
      </c>
      <c r="R24" s="8"/>
    </row>
    <row r="25" spans="1:18" ht="14.25" customHeight="1">
      <c r="A25" s="8"/>
      <c r="B25" s="17" t="str">
        <f t="array" ref="B25">IF(AND(A25&lt;&gt;"",C25&lt;&gt;""),INDEX(localitati!$A:$A, MATCH(1, ('1_Selectare centru admin'!$A25=localitati!$B:$B)*('1_Selectare centru admin'!$C25=localitati!$C:$C), 0)),"")</f>
        <v/>
      </c>
      <c r="C25" s="8"/>
      <c r="D25" s="18"/>
      <c r="E25" s="18"/>
      <c r="F25" s="19"/>
      <c r="G25" s="19"/>
      <c r="H25" s="62" t="str">
        <f t="shared" si="2"/>
        <v/>
      </c>
      <c r="I25" s="18"/>
      <c r="J25" s="18"/>
      <c r="K25" s="63" t="str">
        <f t="shared" si="3"/>
        <v/>
      </c>
      <c r="L25" s="18"/>
      <c r="M25" s="18"/>
      <c r="N25" s="18"/>
      <c r="O25" s="64" t="str">
        <f t="shared" si="0"/>
        <v/>
      </c>
      <c r="P25" s="64" t="str">
        <f t="shared" si="1"/>
        <v/>
      </c>
      <c r="Q25" s="16" t="str">
        <f>IF(C25 = "", "",IF('1_Selectare centru admin'!P25=MAX('1_Selectare centru admin'!$P$3:$P$30), "Centru", "-"))</f>
        <v/>
      </c>
      <c r="R25" s="8"/>
    </row>
    <row r="26" spans="1:18" ht="14.25" customHeight="1">
      <c r="A26" s="8"/>
      <c r="B26" s="17" t="str">
        <f t="array" ref="B26">IF(AND(A26&lt;&gt;"",C26&lt;&gt;""),INDEX(localitati!$A:$A, MATCH(1, ('1_Selectare centru admin'!$A26=localitati!$B:$B)*('1_Selectare centru admin'!$C26=localitati!$C:$C), 0)),"")</f>
        <v/>
      </c>
      <c r="C26" s="8"/>
      <c r="D26" s="18"/>
      <c r="E26" s="18"/>
      <c r="F26" s="19"/>
      <c r="G26" s="19"/>
      <c r="H26" s="62" t="str">
        <f t="shared" si="2"/>
        <v/>
      </c>
      <c r="I26" s="18"/>
      <c r="J26" s="18"/>
      <c r="K26" s="63" t="str">
        <f t="shared" si="3"/>
        <v/>
      </c>
      <c r="L26" s="18"/>
      <c r="M26" s="18"/>
      <c r="N26" s="18"/>
      <c r="O26" s="64" t="str">
        <f t="shared" si="0"/>
        <v/>
      </c>
      <c r="P26" s="64" t="str">
        <f t="shared" si="1"/>
        <v/>
      </c>
      <c r="Q26" s="16" t="str">
        <f>IF(C26 = "", "",IF('1_Selectare centru admin'!P26=MAX('1_Selectare centru admin'!$P$3:$P$30), "Centru", "-"))</f>
        <v/>
      </c>
      <c r="R26" s="8"/>
    </row>
    <row r="27" spans="1:18" ht="14.25" customHeight="1">
      <c r="A27" s="8"/>
      <c r="B27" s="17" t="str">
        <f t="array" ref="B27">IF(AND(A27&lt;&gt;"",C27&lt;&gt;""),INDEX(localitati!$A:$A, MATCH(1, ('1_Selectare centru admin'!$A27=localitati!$B:$B)*('1_Selectare centru admin'!$C27=localitati!$C:$C), 0)),"")</f>
        <v/>
      </c>
      <c r="C27" s="8"/>
      <c r="D27" s="18"/>
      <c r="E27" s="18"/>
      <c r="F27" s="19"/>
      <c r="G27" s="19"/>
      <c r="H27" s="62" t="str">
        <f t="shared" si="2"/>
        <v/>
      </c>
      <c r="I27" s="18"/>
      <c r="J27" s="18"/>
      <c r="K27" s="63" t="str">
        <f t="shared" si="3"/>
        <v/>
      </c>
      <c r="L27" s="18"/>
      <c r="M27" s="18"/>
      <c r="N27" s="18"/>
      <c r="O27" s="64" t="str">
        <f t="shared" si="0"/>
        <v/>
      </c>
      <c r="P27" s="64" t="str">
        <f t="shared" si="1"/>
        <v/>
      </c>
      <c r="Q27" s="16" t="str">
        <f>IF(C27 = "", "",IF('1_Selectare centru admin'!P27=MAX('1_Selectare centru admin'!$P$3:$P$30), "Centru", "-"))</f>
        <v/>
      </c>
      <c r="R27" s="8"/>
    </row>
    <row r="28" spans="1:18" ht="14.25" customHeight="1">
      <c r="A28" s="8"/>
      <c r="B28" s="17" t="str">
        <f t="array" ref="B28">IF(AND(A28&lt;&gt;"",C28&lt;&gt;""),INDEX(localitati!$A:$A, MATCH(1, ('1_Selectare centru admin'!$A28=localitati!$B:$B)*('1_Selectare centru admin'!$C28=localitati!$C:$C), 0)),"")</f>
        <v/>
      </c>
      <c r="C28" s="8"/>
      <c r="D28" s="18"/>
      <c r="E28" s="18"/>
      <c r="F28" s="19"/>
      <c r="G28" s="19"/>
      <c r="H28" s="62" t="str">
        <f t="shared" si="2"/>
        <v/>
      </c>
      <c r="I28" s="18"/>
      <c r="J28" s="18"/>
      <c r="K28" s="63" t="str">
        <f t="shared" si="3"/>
        <v/>
      </c>
      <c r="L28" s="18"/>
      <c r="M28" s="18"/>
      <c r="N28" s="18"/>
      <c r="O28" s="64" t="str">
        <f t="shared" si="0"/>
        <v/>
      </c>
      <c r="P28" s="64" t="str">
        <f t="shared" si="1"/>
        <v/>
      </c>
      <c r="Q28" s="16" t="str">
        <f>IF(C28 = "", "",IF('1_Selectare centru admin'!P28=MAX('1_Selectare centru admin'!$P$3:$P$30), "Centru", "-"))</f>
        <v/>
      </c>
      <c r="R28" s="8"/>
    </row>
    <row r="29" spans="1:18" ht="14.25" customHeight="1">
      <c r="A29" s="8"/>
      <c r="B29" s="17" t="str">
        <f t="array" ref="B29">IF(AND(A29&lt;&gt;"",C29&lt;&gt;""),INDEX(localitati!$A:$A, MATCH(1, ('1_Selectare centru admin'!$A29=localitati!$B:$B)*('1_Selectare centru admin'!$C29=localitati!$C:$C), 0)),"")</f>
        <v/>
      </c>
      <c r="C29" s="8"/>
      <c r="D29" s="18"/>
      <c r="E29" s="18"/>
      <c r="F29" s="19"/>
      <c r="G29" s="19"/>
      <c r="H29" s="62" t="str">
        <f t="shared" si="2"/>
        <v/>
      </c>
      <c r="I29" s="18"/>
      <c r="J29" s="18"/>
      <c r="K29" s="63" t="str">
        <f t="shared" si="3"/>
        <v/>
      </c>
      <c r="L29" s="18"/>
      <c r="M29" s="18"/>
      <c r="N29" s="18"/>
      <c r="O29" s="64" t="str">
        <f t="shared" si="0"/>
        <v/>
      </c>
      <c r="P29" s="64" t="str">
        <f t="shared" si="1"/>
        <v/>
      </c>
      <c r="Q29" s="16" t="str">
        <f>IF(C29 = "", "",IF('1_Selectare centru admin'!P29=MAX('1_Selectare centru admin'!$P$3:$P$30), "Centru", "-"))</f>
        <v/>
      </c>
      <c r="R29" s="8"/>
    </row>
    <row r="30" spans="1:18" ht="14.25" customHeight="1">
      <c r="A30" s="8"/>
      <c r="B30" s="17" t="str">
        <f t="array" ref="B30">IF(AND(A30&lt;&gt;"",C30&lt;&gt;""),INDEX(localitati!$A:$A, MATCH(1, ('1_Selectare centru admin'!$A30=localitati!$B:$B)*('1_Selectare centru admin'!$C30=localitati!$C:$C), 0)),"")</f>
        <v/>
      </c>
      <c r="C30" s="8"/>
      <c r="D30" s="18"/>
      <c r="E30" s="18"/>
      <c r="F30" s="19"/>
      <c r="G30" s="19"/>
      <c r="H30" s="62" t="str">
        <f t="shared" si="2"/>
        <v/>
      </c>
      <c r="I30" s="18"/>
      <c r="J30" s="18"/>
      <c r="K30" s="63" t="str">
        <f t="shared" si="3"/>
        <v/>
      </c>
      <c r="L30" s="18"/>
      <c r="M30" s="18"/>
      <c r="N30" s="18"/>
      <c r="O30" s="64" t="str">
        <f t="shared" si="0"/>
        <v/>
      </c>
      <c r="P30" s="64" t="str">
        <f t="shared" si="1"/>
        <v/>
      </c>
      <c r="Q30" s="16" t="str">
        <f>IF(C30 = "", "",IF('1_Selectare centru admin'!P30=MAX('1_Selectare centru admin'!$P$3:$P$30), "Centru", "-"))</f>
        <v/>
      </c>
      <c r="R30" s="8"/>
    </row>
    <row r="31" spans="1:18" ht="14.25" customHeight="1">
      <c r="B31" s="2"/>
      <c r="H31" s="20"/>
      <c r="K31" s="20"/>
      <c r="O31" s="20"/>
      <c r="P31" s="20"/>
      <c r="Q31" s="20"/>
      <c r="R31" s="20"/>
    </row>
    <row r="32" spans="1:18" ht="14.25" customHeight="1">
      <c r="B32" s="2"/>
      <c r="H32" s="20"/>
      <c r="K32" s="20"/>
      <c r="O32" s="20"/>
      <c r="P32" s="20"/>
      <c r="Q32" s="20"/>
      <c r="R32" s="20"/>
    </row>
    <row r="33" spans="1:18" ht="14.25" customHeight="1">
      <c r="A33" s="21"/>
      <c r="B33" s="22" t="s">
        <v>883</v>
      </c>
      <c r="C33" s="22"/>
      <c r="D33" s="22"/>
      <c r="E33" s="22"/>
      <c r="H33" s="20"/>
      <c r="K33" s="20"/>
      <c r="O33" s="20"/>
      <c r="P33" s="20"/>
      <c r="Q33" s="20"/>
      <c r="R33" s="20"/>
    </row>
    <row r="34" spans="1:18" ht="14.25" customHeight="1">
      <c r="A34" s="22" t="s">
        <v>884</v>
      </c>
      <c r="B34" s="2"/>
      <c r="H34" s="20"/>
      <c r="K34" s="20"/>
      <c r="O34" s="20"/>
      <c r="P34" s="20"/>
      <c r="Q34" s="20"/>
      <c r="R34" s="20"/>
    </row>
    <row r="35" spans="1:18" ht="14.25" customHeight="1">
      <c r="A35" s="22" t="s">
        <v>924</v>
      </c>
      <c r="B35" s="2"/>
      <c r="H35" s="20"/>
      <c r="K35" s="20"/>
      <c r="O35" s="20"/>
      <c r="P35" s="20"/>
      <c r="Q35" s="20"/>
      <c r="R35" s="20"/>
    </row>
    <row r="36" spans="1:18" ht="14.25" customHeight="1">
      <c r="B36" s="2"/>
      <c r="H36" s="20"/>
      <c r="K36" s="20"/>
      <c r="O36" s="20"/>
      <c r="P36" s="20"/>
      <c r="Q36" s="20"/>
      <c r="R36" s="20"/>
    </row>
    <row r="37" spans="1:18" ht="14.25" customHeight="1">
      <c r="B37" s="2"/>
      <c r="H37" s="20"/>
      <c r="K37" s="20"/>
      <c r="O37" s="20"/>
      <c r="P37" s="20"/>
      <c r="Q37" s="20"/>
      <c r="R37" s="20"/>
    </row>
    <row r="38" spans="1:18" ht="14.25" customHeight="1">
      <c r="B38" s="2"/>
      <c r="H38" s="20"/>
      <c r="K38" s="20"/>
      <c r="O38" s="20"/>
      <c r="P38" s="20"/>
      <c r="Q38" s="20"/>
      <c r="R38" s="20"/>
    </row>
    <row r="39" spans="1:18" ht="14.25" customHeight="1">
      <c r="B39" s="2"/>
      <c r="H39" s="20"/>
      <c r="K39" s="20"/>
      <c r="O39" s="20"/>
      <c r="P39" s="20"/>
      <c r="Q39" s="20"/>
      <c r="R39" s="20"/>
    </row>
    <row r="40" spans="1:18" ht="14.25" customHeight="1">
      <c r="B40" s="2"/>
      <c r="H40" s="20"/>
      <c r="K40" s="20"/>
      <c r="O40" s="20"/>
      <c r="P40" s="20"/>
      <c r="Q40" s="20"/>
      <c r="R40" s="20"/>
    </row>
    <row r="41" spans="1:18" ht="14.25" customHeight="1">
      <c r="B41" s="2"/>
      <c r="H41" s="20"/>
      <c r="K41" s="20"/>
      <c r="O41" s="20"/>
      <c r="P41" s="20"/>
      <c r="Q41" s="20"/>
      <c r="R41" s="20"/>
    </row>
    <row r="42" spans="1:18" ht="14.25" customHeight="1">
      <c r="B42" s="2"/>
      <c r="H42" s="20"/>
      <c r="K42" s="20"/>
      <c r="O42" s="20"/>
      <c r="P42" s="20"/>
      <c r="Q42" s="20"/>
      <c r="R42" s="20"/>
    </row>
    <row r="43" spans="1:18" ht="14.25" customHeight="1">
      <c r="B43" s="2"/>
      <c r="H43" s="20"/>
      <c r="K43" s="20"/>
      <c r="O43" s="20"/>
      <c r="P43" s="20"/>
      <c r="Q43" s="20"/>
      <c r="R43" s="20"/>
    </row>
    <row r="44" spans="1:18" ht="14.25" customHeight="1">
      <c r="B44" s="2"/>
      <c r="H44" s="20"/>
      <c r="K44" s="20"/>
      <c r="O44" s="20"/>
      <c r="P44" s="20"/>
      <c r="Q44" s="20"/>
      <c r="R44" s="20"/>
    </row>
    <row r="45" spans="1:18" ht="14.25" customHeight="1">
      <c r="B45" s="2"/>
      <c r="H45" s="20"/>
      <c r="K45" s="20"/>
      <c r="O45" s="20"/>
      <c r="P45" s="20"/>
      <c r="Q45" s="20"/>
      <c r="R45" s="20"/>
    </row>
    <row r="46" spans="1:18" ht="14.25" customHeight="1">
      <c r="B46" s="2"/>
      <c r="H46" s="20"/>
      <c r="K46" s="20"/>
      <c r="O46" s="20"/>
      <c r="P46" s="20"/>
      <c r="Q46" s="20"/>
      <c r="R46" s="20"/>
    </row>
    <row r="47" spans="1:18" ht="14.25" customHeight="1">
      <c r="B47" s="2"/>
      <c r="H47" s="20"/>
      <c r="K47" s="20"/>
      <c r="O47" s="20"/>
      <c r="P47" s="20"/>
      <c r="Q47" s="20"/>
      <c r="R47" s="20"/>
    </row>
    <row r="48" spans="1:18" ht="14.25" customHeight="1">
      <c r="B48" s="2"/>
      <c r="H48" s="20"/>
      <c r="K48" s="20"/>
      <c r="O48" s="20"/>
      <c r="P48" s="20"/>
      <c r="Q48" s="20"/>
      <c r="R48" s="20"/>
    </row>
    <row r="49" spans="2:18" ht="14.25" customHeight="1">
      <c r="B49" s="2"/>
      <c r="H49" s="20"/>
      <c r="K49" s="20"/>
      <c r="O49" s="20"/>
      <c r="P49" s="20"/>
      <c r="Q49" s="20"/>
      <c r="R49" s="20"/>
    </row>
    <row r="50" spans="2:18" ht="14.25" customHeight="1">
      <c r="B50" s="2"/>
      <c r="H50" s="20"/>
      <c r="K50" s="20"/>
      <c r="O50" s="20"/>
      <c r="P50" s="20"/>
      <c r="Q50" s="20"/>
      <c r="R50" s="20"/>
    </row>
    <row r="51" spans="2:18" ht="14.25" customHeight="1">
      <c r="B51" s="2"/>
      <c r="H51" s="20"/>
      <c r="K51" s="20"/>
      <c r="O51" s="20"/>
      <c r="P51" s="20"/>
      <c r="Q51" s="20"/>
      <c r="R51" s="20"/>
    </row>
    <row r="52" spans="2:18" ht="14.25" customHeight="1">
      <c r="B52" s="2"/>
      <c r="H52" s="20"/>
      <c r="K52" s="20"/>
      <c r="O52" s="20"/>
      <c r="P52" s="20"/>
      <c r="Q52" s="20"/>
      <c r="R52" s="20"/>
    </row>
    <row r="53" spans="2:18" ht="14.25" customHeight="1">
      <c r="B53" s="2"/>
      <c r="H53" s="20"/>
      <c r="K53" s="20"/>
      <c r="O53" s="20"/>
      <c r="P53" s="20"/>
      <c r="Q53" s="20"/>
      <c r="R53" s="20"/>
    </row>
    <row r="54" spans="2:18" ht="14.25" customHeight="1">
      <c r="B54" s="2"/>
      <c r="H54" s="20"/>
      <c r="K54" s="20"/>
      <c r="O54" s="20"/>
      <c r="P54" s="20"/>
      <c r="Q54" s="20"/>
      <c r="R54" s="20"/>
    </row>
    <row r="55" spans="2:18" ht="14.25" customHeight="1">
      <c r="B55" s="2"/>
      <c r="H55" s="20"/>
      <c r="K55" s="20"/>
      <c r="O55" s="20"/>
      <c r="P55" s="20"/>
      <c r="Q55" s="20"/>
      <c r="R55" s="20"/>
    </row>
    <row r="56" spans="2:18" ht="14.25" customHeight="1">
      <c r="B56" s="2"/>
      <c r="H56" s="20"/>
      <c r="K56" s="20"/>
      <c r="O56" s="20"/>
      <c r="P56" s="20"/>
      <c r="Q56" s="20"/>
      <c r="R56" s="20"/>
    </row>
    <row r="57" spans="2:18" ht="14.25" customHeight="1">
      <c r="B57" s="2"/>
      <c r="H57" s="20"/>
      <c r="K57" s="20"/>
      <c r="O57" s="20"/>
      <c r="P57" s="20"/>
      <c r="Q57" s="20"/>
      <c r="R57" s="20"/>
    </row>
    <row r="58" spans="2:18" ht="14.25" customHeight="1">
      <c r="B58" s="2"/>
      <c r="H58" s="20"/>
      <c r="K58" s="20"/>
      <c r="O58" s="20"/>
      <c r="P58" s="20"/>
      <c r="Q58" s="20"/>
      <c r="R58" s="20"/>
    </row>
    <row r="59" spans="2:18" ht="14.25" customHeight="1">
      <c r="B59" s="2"/>
      <c r="H59" s="20"/>
      <c r="K59" s="20"/>
      <c r="O59" s="20"/>
      <c r="P59" s="20"/>
      <c r="Q59" s="20"/>
      <c r="R59" s="20"/>
    </row>
    <row r="60" spans="2:18" ht="14.25" customHeight="1">
      <c r="B60" s="2"/>
      <c r="H60" s="20"/>
      <c r="K60" s="20"/>
      <c r="O60" s="20"/>
      <c r="P60" s="20"/>
      <c r="Q60" s="20"/>
      <c r="R60" s="20"/>
    </row>
    <row r="61" spans="2:18" ht="14.25" customHeight="1">
      <c r="B61" s="2"/>
      <c r="H61" s="20"/>
      <c r="K61" s="20"/>
      <c r="O61" s="20"/>
      <c r="P61" s="20"/>
      <c r="Q61" s="20"/>
      <c r="R61" s="20"/>
    </row>
    <row r="62" spans="2:18" ht="14.25" customHeight="1">
      <c r="B62" s="2"/>
      <c r="H62" s="20"/>
      <c r="K62" s="20"/>
      <c r="O62" s="20"/>
      <c r="P62" s="20"/>
      <c r="Q62" s="20"/>
      <c r="R62" s="20"/>
    </row>
    <row r="63" spans="2:18" ht="14.25" customHeight="1">
      <c r="B63" s="2"/>
      <c r="H63" s="20"/>
      <c r="K63" s="20"/>
      <c r="O63" s="20"/>
      <c r="P63" s="20"/>
      <c r="Q63" s="20"/>
      <c r="R63" s="20"/>
    </row>
    <row r="64" spans="2:18" ht="14.25" customHeight="1">
      <c r="B64" s="2"/>
      <c r="H64" s="20"/>
      <c r="K64" s="20"/>
      <c r="O64" s="20"/>
      <c r="P64" s="20"/>
      <c r="Q64" s="20"/>
      <c r="R64" s="20"/>
    </row>
    <row r="65" spans="2:18" ht="14.25" customHeight="1">
      <c r="B65" s="2"/>
      <c r="H65" s="20"/>
      <c r="K65" s="20"/>
      <c r="O65" s="20"/>
      <c r="P65" s="20"/>
      <c r="Q65" s="20"/>
      <c r="R65" s="20"/>
    </row>
    <row r="66" spans="2:18" ht="14.25" customHeight="1">
      <c r="B66" s="2"/>
      <c r="H66" s="20"/>
      <c r="K66" s="20"/>
      <c r="O66" s="20"/>
      <c r="P66" s="20"/>
      <c r="Q66" s="20"/>
      <c r="R66" s="20"/>
    </row>
    <row r="67" spans="2:18" ht="14.25" customHeight="1">
      <c r="B67" s="2"/>
      <c r="H67" s="20"/>
      <c r="K67" s="20"/>
      <c r="O67" s="20"/>
      <c r="P67" s="20"/>
      <c r="Q67" s="20"/>
      <c r="R67" s="20"/>
    </row>
    <row r="68" spans="2:18" ht="14.25" customHeight="1">
      <c r="B68" s="2"/>
      <c r="H68" s="20"/>
      <c r="K68" s="20"/>
      <c r="O68" s="20"/>
      <c r="P68" s="20"/>
      <c r="Q68" s="20"/>
      <c r="R68" s="20"/>
    </row>
    <row r="69" spans="2:18" ht="14.25" customHeight="1">
      <c r="B69" s="2"/>
      <c r="H69" s="20"/>
      <c r="K69" s="20"/>
      <c r="O69" s="20"/>
      <c r="P69" s="20"/>
      <c r="Q69" s="20"/>
      <c r="R69" s="20"/>
    </row>
    <row r="70" spans="2:18" ht="14.25" customHeight="1">
      <c r="B70" s="2"/>
      <c r="H70" s="20"/>
      <c r="K70" s="20"/>
      <c r="O70" s="20"/>
      <c r="P70" s="20"/>
      <c r="Q70" s="20"/>
      <c r="R70" s="20"/>
    </row>
    <row r="71" spans="2:18" ht="14.25" customHeight="1">
      <c r="B71" s="2"/>
      <c r="H71" s="20"/>
      <c r="K71" s="20"/>
      <c r="O71" s="20"/>
      <c r="P71" s="20"/>
      <c r="Q71" s="20"/>
      <c r="R71" s="20"/>
    </row>
    <row r="72" spans="2:18" ht="14.25" customHeight="1">
      <c r="B72" s="2"/>
      <c r="H72" s="20"/>
      <c r="K72" s="20"/>
      <c r="O72" s="20"/>
      <c r="P72" s="20"/>
      <c r="Q72" s="20"/>
      <c r="R72" s="20"/>
    </row>
    <row r="73" spans="2:18" ht="14.25" customHeight="1">
      <c r="B73" s="2"/>
      <c r="H73" s="20"/>
      <c r="K73" s="20"/>
      <c r="O73" s="20"/>
      <c r="P73" s="20"/>
      <c r="Q73" s="20"/>
      <c r="R73" s="20"/>
    </row>
    <row r="74" spans="2:18" ht="14.25" customHeight="1">
      <c r="B74" s="2"/>
      <c r="H74" s="20"/>
      <c r="K74" s="20"/>
      <c r="O74" s="20"/>
      <c r="P74" s="20"/>
      <c r="Q74" s="20"/>
      <c r="R74" s="20"/>
    </row>
    <row r="75" spans="2:18" ht="14.25" customHeight="1">
      <c r="B75" s="2"/>
      <c r="H75" s="20"/>
      <c r="K75" s="20"/>
      <c r="O75" s="20"/>
      <c r="P75" s="20"/>
      <c r="Q75" s="20"/>
      <c r="R75" s="20"/>
    </row>
    <row r="76" spans="2:18" ht="14.25" customHeight="1">
      <c r="B76" s="2"/>
      <c r="H76" s="20"/>
      <c r="K76" s="20"/>
      <c r="O76" s="20"/>
      <c r="P76" s="20"/>
      <c r="Q76" s="20"/>
      <c r="R76" s="20"/>
    </row>
    <row r="77" spans="2:18" ht="14.25" customHeight="1">
      <c r="B77" s="2"/>
      <c r="H77" s="20"/>
      <c r="K77" s="20"/>
      <c r="O77" s="20"/>
      <c r="P77" s="20"/>
      <c r="Q77" s="20"/>
      <c r="R77" s="20"/>
    </row>
    <row r="78" spans="2:18" ht="14.25" customHeight="1">
      <c r="B78" s="2"/>
      <c r="H78" s="20"/>
      <c r="K78" s="20"/>
      <c r="O78" s="20"/>
      <c r="P78" s="20"/>
      <c r="Q78" s="20"/>
      <c r="R78" s="20"/>
    </row>
    <row r="79" spans="2:18" ht="14.25" customHeight="1">
      <c r="B79" s="2"/>
      <c r="H79" s="20"/>
      <c r="K79" s="20"/>
      <c r="O79" s="20"/>
      <c r="P79" s="20"/>
      <c r="Q79" s="20"/>
      <c r="R79" s="20"/>
    </row>
    <row r="80" spans="2:18" ht="14.25" customHeight="1">
      <c r="B80" s="2"/>
      <c r="H80" s="20"/>
      <c r="K80" s="20"/>
      <c r="O80" s="20"/>
      <c r="P80" s="20"/>
      <c r="Q80" s="20"/>
      <c r="R80" s="20"/>
    </row>
    <row r="81" spans="2:18" ht="14.25" customHeight="1">
      <c r="B81" s="2"/>
      <c r="H81" s="20"/>
      <c r="K81" s="20"/>
      <c r="O81" s="20"/>
      <c r="P81" s="20"/>
      <c r="Q81" s="20"/>
      <c r="R81" s="20"/>
    </row>
    <row r="82" spans="2:18" ht="14.25" customHeight="1">
      <c r="B82" s="2"/>
      <c r="H82" s="20"/>
      <c r="K82" s="20"/>
      <c r="O82" s="20"/>
      <c r="P82" s="20"/>
      <c r="Q82" s="20"/>
      <c r="R82" s="20"/>
    </row>
    <row r="83" spans="2:18" ht="14.25" customHeight="1">
      <c r="B83" s="2"/>
      <c r="H83" s="20"/>
      <c r="K83" s="20"/>
      <c r="O83" s="20"/>
      <c r="P83" s="20"/>
      <c r="Q83" s="20"/>
      <c r="R83" s="20"/>
    </row>
    <row r="84" spans="2:18" ht="14.25" customHeight="1">
      <c r="B84" s="2"/>
      <c r="H84" s="20"/>
      <c r="K84" s="20"/>
      <c r="O84" s="20"/>
      <c r="P84" s="20"/>
      <c r="Q84" s="20"/>
      <c r="R84" s="20"/>
    </row>
    <row r="85" spans="2:18" ht="14.25" customHeight="1">
      <c r="B85" s="2"/>
      <c r="H85" s="20"/>
      <c r="K85" s="20"/>
      <c r="O85" s="20"/>
      <c r="P85" s="20"/>
      <c r="Q85" s="20"/>
      <c r="R85" s="20"/>
    </row>
    <row r="86" spans="2:18" ht="14.25" customHeight="1">
      <c r="B86" s="2"/>
      <c r="H86" s="20"/>
      <c r="K86" s="20"/>
      <c r="O86" s="20"/>
      <c r="P86" s="20"/>
      <c r="Q86" s="20"/>
      <c r="R86" s="20"/>
    </row>
    <row r="87" spans="2:18" ht="14.25" customHeight="1">
      <c r="B87" s="2"/>
      <c r="H87" s="20"/>
      <c r="K87" s="20"/>
      <c r="O87" s="20"/>
      <c r="P87" s="20"/>
      <c r="Q87" s="20"/>
      <c r="R87" s="20"/>
    </row>
    <row r="88" spans="2:18" ht="14.25" customHeight="1">
      <c r="B88" s="2"/>
      <c r="H88" s="20"/>
      <c r="K88" s="20"/>
      <c r="O88" s="20"/>
      <c r="P88" s="20"/>
      <c r="Q88" s="20"/>
      <c r="R88" s="20"/>
    </row>
    <row r="89" spans="2:18" ht="14.25" customHeight="1">
      <c r="B89" s="2"/>
      <c r="H89" s="20"/>
      <c r="K89" s="20"/>
      <c r="O89" s="20"/>
      <c r="P89" s="20"/>
      <c r="Q89" s="20"/>
      <c r="R89" s="20"/>
    </row>
    <row r="90" spans="2:18" ht="14.25" customHeight="1">
      <c r="B90" s="2"/>
      <c r="H90" s="20"/>
      <c r="K90" s="20"/>
      <c r="O90" s="20"/>
      <c r="P90" s="20"/>
      <c r="Q90" s="20"/>
      <c r="R90" s="20"/>
    </row>
    <row r="91" spans="2:18" ht="14.25" customHeight="1">
      <c r="B91" s="2"/>
      <c r="H91" s="20"/>
      <c r="K91" s="20"/>
      <c r="O91" s="20"/>
      <c r="P91" s="20"/>
      <c r="Q91" s="20"/>
      <c r="R91" s="20"/>
    </row>
    <row r="92" spans="2:18" ht="14.25" customHeight="1">
      <c r="B92" s="2"/>
      <c r="H92" s="20"/>
      <c r="K92" s="20"/>
      <c r="O92" s="20"/>
      <c r="P92" s="20"/>
      <c r="Q92" s="20"/>
      <c r="R92" s="20"/>
    </row>
    <row r="93" spans="2:18" ht="14.25" customHeight="1">
      <c r="B93" s="2"/>
      <c r="H93" s="20"/>
      <c r="K93" s="20"/>
      <c r="O93" s="20"/>
      <c r="P93" s="20"/>
      <c r="Q93" s="20"/>
      <c r="R93" s="20"/>
    </row>
    <row r="94" spans="2:18" ht="14.25" customHeight="1">
      <c r="B94" s="2"/>
      <c r="H94" s="20"/>
      <c r="K94" s="20"/>
      <c r="O94" s="20"/>
      <c r="P94" s="20"/>
      <c r="Q94" s="20"/>
      <c r="R94" s="20"/>
    </row>
    <row r="95" spans="2:18" ht="14.25" customHeight="1">
      <c r="B95" s="2"/>
      <c r="H95" s="20"/>
      <c r="K95" s="20"/>
      <c r="O95" s="20"/>
      <c r="P95" s="20"/>
      <c r="Q95" s="20"/>
      <c r="R95" s="20"/>
    </row>
    <row r="96" spans="2:18" ht="14.25" customHeight="1">
      <c r="B96" s="2"/>
      <c r="H96" s="20"/>
      <c r="K96" s="20"/>
      <c r="O96" s="20"/>
      <c r="P96" s="20"/>
      <c r="Q96" s="20"/>
      <c r="R96" s="20"/>
    </row>
    <row r="97" spans="2:18" ht="14.25" customHeight="1">
      <c r="B97" s="2"/>
      <c r="H97" s="20"/>
      <c r="K97" s="20"/>
      <c r="O97" s="20"/>
      <c r="P97" s="20"/>
      <c r="Q97" s="20"/>
      <c r="R97" s="20"/>
    </row>
    <row r="98" spans="2:18" ht="14.25" customHeight="1">
      <c r="B98" s="2"/>
      <c r="H98" s="20"/>
      <c r="K98" s="20"/>
      <c r="O98" s="20"/>
      <c r="P98" s="20"/>
      <c r="Q98" s="20"/>
      <c r="R98" s="20"/>
    </row>
    <row r="99" spans="2:18" ht="14.25" customHeight="1">
      <c r="B99" s="2"/>
      <c r="H99" s="20"/>
      <c r="K99" s="20"/>
      <c r="O99" s="20"/>
      <c r="P99" s="20"/>
      <c r="Q99" s="20"/>
      <c r="R99" s="20"/>
    </row>
    <row r="100" spans="2:18" ht="14.25" customHeight="1">
      <c r="B100" s="2"/>
      <c r="H100" s="20"/>
      <c r="K100" s="20"/>
      <c r="O100" s="20"/>
      <c r="P100" s="20"/>
      <c r="Q100" s="20"/>
      <c r="R100" s="20"/>
    </row>
    <row r="101" spans="2:18" ht="14.25" customHeight="1">
      <c r="B101" s="2"/>
      <c r="H101" s="20"/>
      <c r="K101" s="20"/>
      <c r="O101" s="20"/>
      <c r="P101" s="20"/>
      <c r="Q101" s="20"/>
      <c r="R101" s="20"/>
    </row>
    <row r="102" spans="2:18" ht="14.25" customHeight="1">
      <c r="B102" s="2"/>
      <c r="H102" s="20"/>
      <c r="K102" s="20"/>
      <c r="O102" s="20"/>
      <c r="P102" s="20"/>
      <c r="Q102" s="20"/>
      <c r="R102" s="20"/>
    </row>
    <row r="103" spans="2:18" ht="14.25" customHeight="1">
      <c r="B103" s="2"/>
      <c r="H103" s="20"/>
      <c r="K103" s="20"/>
      <c r="O103" s="20"/>
      <c r="P103" s="20"/>
      <c r="Q103" s="20"/>
      <c r="R103" s="20"/>
    </row>
    <row r="104" spans="2:18" ht="14.25" customHeight="1">
      <c r="B104" s="2"/>
      <c r="H104" s="20"/>
      <c r="K104" s="20"/>
      <c r="O104" s="20"/>
      <c r="P104" s="20"/>
      <c r="Q104" s="20"/>
      <c r="R104" s="20"/>
    </row>
    <row r="105" spans="2:18" ht="14.25" customHeight="1">
      <c r="B105" s="2"/>
      <c r="H105" s="20"/>
      <c r="K105" s="20"/>
      <c r="O105" s="20"/>
      <c r="P105" s="20"/>
      <c r="Q105" s="20"/>
      <c r="R105" s="20"/>
    </row>
    <row r="106" spans="2:18" ht="14.25" customHeight="1">
      <c r="B106" s="2"/>
      <c r="H106" s="20"/>
      <c r="K106" s="20"/>
      <c r="O106" s="20"/>
      <c r="P106" s="20"/>
      <c r="Q106" s="20"/>
      <c r="R106" s="20"/>
    </row>
    <row r="107" spans="2:18" ht="14.25" customHeight="1">
      <c r="B107" s="2"/>
      <c r="H107" s="20"/>
      <c r="K107" s="20"/>
      <c r="O107" s="20"/>
      <c r="P107" s="20"/>
      <c r="Q107" s="20"/>
      <c r="R107" s="20"/>
    </row>
    <row r="108" spans="2:18" ht="14.25" customHeight="1">
      <c r="B108" s="2"/>
      <c r="H108" s="20"/>
      <c r="K108" s="20"/>
      <c r="O108" s="20"/>
      <c r="P108" s="20"/>
      <c r="Q108" s="20"/>
      <c r="R108" s="20"/>
    </row>
    <row r="109" spans="2:18" ht="14.25" customHeight="1">
      <c r="B109" s="2"/>
      <c r="H109" s="20"/>
      <c r="K109" s="20"/>
      <c r="O109" s="20"/>
      <c r="P109" s="20"/>
      <c r="Q109" s="20"/>
      <c r="R109" s="20"/>
    </row>
    <row r="110" spans="2:18" ht="14.25" customHeight="1">
      <c r="B110" s="2"/>
      <c r="H110" s="20"/>
      <c r="K110" s="20"/>
      <c r="O110" s="20"/>
      <c r="P110" s="20"/>
      <c r="Q110" s="20"/>
      <c r="R110" s="20"/>
    </row>
    <row r="111" spans="2:18" ht="14.25" customHeight="1">
      <c r="B111" s="2"/>
      <c r="H111" s="20"/>
      <c r="K111" s="20"/>
      <c r="O111" s="20"/>
      <c r="P111" s="20"/>
      <c r="Q111" s="20"/>
      <c r="R111" s="20"/>
    </row>
    <row r="112" spans="2:18" ht="14.25" customHeight="1">
      <c r="B112" s="2"/>
      <c r="H112" s="20"/>
      <c r="K112" s="20"/>
      <c r="O112" s="20"/>
      <c r="P112" s="20"/>
      <c r="Q112" s="20"/>
      <c r="R112" s="20"/>
    </row>
    <row r="113" spans="2:18" ht="14.25" customHeight="1">
      <c r="B113" s="2"/>
      <c r="H113" s="20"/>
      <c r="K113" s="20"/>
      <c r="O113" s="20"/>
      <c r="P113" s="20"/>
      <c r="Q113" s="20"/>
      <c r="R113" s="20"/>
    </row>
    <row r="114" spans="2:18" ht="14.25" customHeight="1">
      <c r="B114" s="2"/>
      <c r="H114" s="20"/>
      <c r="K114" s="20"/>
      <c r="O114" s="20"/>
      <c r="P114" s="20"/>
      <c r="Q114" s="20"/>
      <c r="R114" s="20"/>
    </row>
    <row r="115" spans="2:18" ht="14.25" customHeight="1">
      <c r="B115" s="2"/>
      <c r="H115" s="20"/>
      <c r="K115" s="20"/>
      <c r="O115" s="20"/>
      <c r="P115" s="20"/>
      <c r="Q115" s="20"/>
      <c r="R115" s="20"/>
    </row>
    <row r="116" spans="2:18" ht="14.25" customHeight="1">
      <c r="B116" s="2"/>
      <c r="H116" s="20"/>
      <c r="K116" s="20"/>
      <c r="O116" s="20"/>
      <c r="P116" s="20"/>
      <c r="Q116" s="20"/>
      <c r="R116" s="20"/>
    </row>
    <row r="117" spans="2:18" ht="14.25" customHeight="1">
      <c r="B117" s="2"/>
      <c r="H117" s="20"/>
      <c r="K117" s="20"/>
      <c r="O117" s="20"/>
      <c r="P117" s="20"/>
      <c r="Q117" s="20"/>
      <c r="R117" s="20"/>
    </row>
    <row r="118" spans="2:18" ht="14.25" customHeight="1">
      <c r="B118" s="2"/>
      <c r="H118" s="20"/>
      <c r="K118" s="20"/>
      <c r="O118" s="20"/>
      <c r="P118" s="20"/>
      <c r="Q118" s="20"/>
      <c r="R118" s="20"/>
    </row>
    <row r="119" spans="2:18" ht="14.25" customHeight="1">
      <c r="B119" s="2"/>
      <c r="H119" s="20"/>
      <c r="K119" s="20"/>
      <c r="O119" s="20"/>
      <c r="P119" s="20"/>
      <c r="Q119" s="20"/>
      <c r="R119" s="20"/>
    </row>
    <row r="120" spans="2:18" ht="14.25" customHeight="1">
      <c r="B120" s="2"/>
      <c r="H120" s="20"/>
      <c r="K120" s="20"/>
      <c r="O120" s="20"/>
      <c r="P120" s="20"/>
      <c r="Q120" s="20"/>
      <c r="R120" s="20"/>
    </row>
    <row r="121" spans="2:18" ht="14.25" customHeight="1">
      <c r="B121" s="2"/>
      <c r="H121" s="20"/>
      <c r="K121" s="20"/>
      <c r="O121" s="20"/>
      <c r="P121" s="20"/>
      <c r="Q121" s="20"/>
      <c r="R121" s="20"/>
    </row>
    <row r="122" spans="2:18" ht="14.25" customHeight="1">
      <c r="B122" s="2"/>
      <c r="H122" s="20"/>
      <c r="K122" s="20"/>
      <c r="O122" s="20"/>
      <c r="P122" s="20"/>
      <c r="Q122" s="20"/>
      <c r="R122" s="20"/>
    </row>
    <row r="123" spans="2:18" ht="14.25" customHeight="1">
      <c r="B123" s="2"/>
      <c r="H123" s="20"/>
      <c r="K123" s="20"/>
      <c r="O123" s="20"/>
      <c r="P123" s="20"/>
      <c r="Q123" s="20"/>
      <c r="R123" s="20"/>
    </row>
    <row r="124" spans="2:18" ht="14.25" customHeight="1">
      <c r="B124" s="2"/>
      <c r="H124" s="20"/>
      <c r="K124" s="20"/>
      <c r="O124" s="20"/>
      <c r="P124" s="20"/>
      <c r="Q124" s="20"/>
      <c r="R124" s="20"/>
    </row>
    <row r="125" spans="2:18" ht="14.25" customHeight="1">
      <c r="B125" s="2"/>
      <c r="H125" s="20"/>
      <c r="K125" s="20"/>
      <c r="O125" s="20"/>
      <c r="P125" s="20"/>
      <c r="Q125" s="20"/>
      <c r="R125" s="20"/>
    </row>
    <row r="126" spans="2:18" ht="14.25" customHeight="1">
      <c r="B126" s="2"/>
      <c r="H126" s="20"/>
      <c r="K126" s="20"/>
      <c r="O126" s="20"/>
      <c r="P126" s="20"/>
      <c r="Q126" s="20"/>
      <c r="R126" s="20"/>
    </row>
    <row r="127" spans="2:18" ht="14.25" customHeight="1">
      <c r="B127" s="2"/>
      <c r="H127" s="20"/>
      <c r="K127" s="20"/>
      <c r="O127" s="20"/>
      <c r="P127" s="20"/>
      <c r="Q127" s="20"/>
      <c r="R127" s="20"/>
    </row>
    <row r="128" spans="2:18" ht="14.25" customHeight="1">
      <c r="B128" s="2"/>
      <c r="H128" s="20"/>
      <c r="K128" s="20"/>
      <c r="O128" s="20"/>
      <c r="P128" s="20"/>
      <c r="Q128" s="20"/>
      <c r="R128" s="20"/>
    </row>
    <row r="129" spans="2:18" ht="14.25" customHeight="1">
      <c r="B129" s="2"/>
      <c r="H129" s="20"/>
      <c r="K129" s="20"/>
      <c r="O129" s="20"/>
      <c r="P129" s="20"/>
      <c r="Q129" s="20"/>
      <c r="R129" s="20"/>
    </row>
    <row r="130" spans="2:18" ht="14.25" customHeight="1">
      <c r="B130" s="2"/>
      <c r="H130" s="20"/>
      <c r="K130" s="20"/>
      <c r="O130" s="20"/>
      <c r="P130" s="20"/>
      <c r="Q130" s="20"/>
      <c r="R130" s="20"/>
    </row>
    <row r="131" spans="2:18" ht="14.25" customHeight="1">
      <c r="B131" s="2"/>
      <c r="H131" s="20"/>
      <c r="K131" s="20"/>
      <c r="O131" s="20"/>
      <c r="P131" s="20"/>
      <c r="Q131" s="20"/>
      <c r="R131" s="20"/>
    </row>
    <row r="132" spans="2:18" ht="14.25" customHeight="1">
      <c r="B132" s="2"/>
      <c r="H132" s="20"/>
      <c r="K132" s="20"/>
      <c r="O132" s="20"/>
      <c r="P132" s="20"/>
      <c r="Q132" s="20"/>
      <c r="R132" s="20"/>
    </row>
    <row r="133" spans="2:18" ht="14.25" customHeight="1">
      <c r="B133" s="2"/>
      <c r="H133" s="20"/>
      <c r="K133" s="20"/>
      <c r="O133" s="20"/>
      <c r="P133" s="20"/>
      <c r="Q133" s="20"/>
      <c r="R133" s="20"/>
    </row>
    <row r="134" spans="2:18" ht="14.25" customHeight="1">
      <c r="B134" s="2"/>
      <c r="H134" s="20"/>
      <c r="K134" s="20"/>
      <c r="O134" s="20"/>
      <c r="P134" s="20"/>
      <c r="Q134" s="20"/>
      <c r="R134" s="20"/>
    </row>
    <row r="135" spans="2:18" ht="14.25" customHeight="1">
      <c r="B135" s="2"/>
      <c r="H135" s="20"/>
      <c r="K135" s="20"/>
      <c r="O135" s="20"/>
      <c r="P135" s="20"/>
      <c r="Q135" s="20"/>
      <c r="R135" s="20"/>
    </row>
    <row r="136" spans="2:18" ht="14.25" customHeight="1">
      <c r="B136" s="2"/>
      <c r="H136" s="20"/>
      <c r="K136" s="20"/>
      <c r="O136" s="20"/>
      <c r="P136" s="20"/>
      <c r="Q136" s="20"/>
      <c r="R136" s="20"/>
    </row>
    <row r="137" spans="2:18" ht="14.25" customHeight="1">
      <c r="B137" s="2"/>
      <c r="H137" s="20"/>
      <c r="K137" s="20"/>
      <c r="O137" s="20"/>
      <c r="P137" s="20"/>
      <c r="Q137" s="20"/>
      <c r="R137" s="20"/>
    </row>
    <row r="138" spans="2:18" ht="14.25" customHeight="1">
      <c r="B138" s="2"/>
      <c r="H138" s="20"/>
      <c r="K138" s="20"/>
      <c r="O138" s="20"/>
      <c r="P138" s="20"/>
      <c r="Q138" s="20"/>
      <c r="R138" s="20"/>
    </row>
    <row r="139" spans="2:18" ht="14.25" customHeight="1">
      <c r="B139" s="2"/>
      <c r="H139" s="20"/>
      <c r="K139" s="20"/>
      <c r="O139" s="20"/>
      <c r="P139" s="20"/>
      <c r="Q139" s="20"/>
      <c r="R139" s="20"/>
    </row>
    <row r="140" spans="2:18" ht="14.25" customHeight="1">
      <c r="B140" s="2"/>
      <c r="H140" s="20"/>
      <c r="K140" s="20"/>
      <c r="O140" s="20"/>
      <c r="P140" s="20"/>
      <c r="Q140" s="20"/>
      <c r="R140" s="20"/>
    </row>
    <row r="141" spans="2:18" ht="14.25" customHeight="1">
      <c r="B141" s="2"/>
      <c r="H141" s="20"/>
      <c r="K141" s="20"/>
      <c r="O141" s="20"/>
      <c r="P141" s="20"/>
      <c r="Q141" s="20"/>
      <c r="R141" s="20"/>
    </row>
    <row r="142" spans="2:18" ht="14.25" customHeight="1">
      <c r="B142" s="2"/>
      <c r="H142" s="20"/>
      <c r="K142" s="20"/>
      <c r="O142" s="20"/>
      <c r="P142" s="20"/>
      <c r="Q142" s="20"/>
      <c r="R142" s="20"/>
    </row>
    <row r="143" spans="2:18" ht="14.25" customHeight="1">
      <c r="B143" s="2"/>
      <c r="H143" s="20"/>
      <c r="K143" s="20"/>
      <c r="O143" s="20"/>
      <c r="P143" s="20"/>
      <c r="Q143" s="20"/>
      <c r="R143" s="20"/>
    </row>
    <row r="144" spans="2:18" ht="14.25" customHeight="1">
      <c r="B144" s="2"/>
      <c r="H144" s="20"/>
      <c r="K144" s="20"/>
      <c r="O144" s="20"/>
      <c r="P144" s="20"/>
      <c r="Q144" s="20"/>
      <c r="R144" s="20"/>
    </row>
    <row r="145" spans="2:18" ht="14.25" customHeight="1">
      <c r="B145" s="2"/>
      <c r="H145" s="20"/>
      <c r="K145" s="20"/>
      <c r="O145" s="20"/>
      <c r="P145" s="20"/>
      <c r="Q145" s="20"/>
      <c r="R145" s="20"/>
    </row>
    <row r="146" spans="2:18" ht="14.25" customHeight="1">
      <c r="B146" s="2"/>
      <c r="H146" s="20"/>
      <c r="K146" s="20"/>
      <c r="O146" s="20"/>
      <c r="P146" s="20"/>
      <c r="Q146" s="20"/>
      <c r="R146" s="20"/>
    </row>
    <row r="147" spans="2:18" ht="14.25" customHeight="1">
      <c r="B147" s="2"/>
      <c r="H147" s="20"/>
      <c r="K147" s="20"/>
      <c r="O147" s="20"/>
      <c r="P147" s="20"/>
      <c r="Q147" s="20"/>
      <c r="R147" s="20"/>
    </row>
    <row r="148" spans="2:18" ht="14.25" customHeight="1">
      <c r="B148" s="2"/>
      <c r="H148" s="20"/>
      <c r="K148" s="20"/>
      <c r="O148" s="20"/>
      <c r="P148" s="20"/>
      <c r="Q148" s="20"/>
      <c r="R148" s="20"/>
    </row>
    <row r="149" spans="2:18" ht="14.25" customHeight="1">
      <c r="B149" s="2"/>
      <c r="H149" s="20"/>
      <c r="K149" s="20"/>
      <c r="O149" s="20"/>
      <c r="P149" s="20"/>
      <c r="Q149" s="20"/>
      <c r="R149" s="20"/>
    </row>
    <row r="150" spans="2:18" ht="14.25" customHeight="1">
      <c r="B150" s="2"/>
      <c r="H150" s="20"/>
      <c r="K150" s="20"/>
      <c r="O150" s="20"/>
      <c r="P150" s="20"/>
      <c r="Q150" s="20"/>
      <c r="R150" s="20"/>
    </row>
    <row r="151" spans="2:18" ht="14.25" customHeight="1">
      <c r="B151" s="2"/>
      <c r="H151" s="20"/>
      <c r="K151" s="20"/>
      <c r="O151" s="20"/>
      <c r="P151" s="20"/>
      <c r="Q151" s="20"/>
      <c r="R151" s="20"/>
    </row>
    <row r="152" spans="2:18" ht="14.25" customHeight="1">
      <c r="B152" s="2"/>
      <c r="H152" s="20"/>
      <c r="K152" s="20"/>
      <c r="O152" s="20"/>
      <c r="P152" s="20"/>
      <c r="Q152" s="20"/>
      <c r="R152" s="20"/>
    </row>
    <row r="153" spans="2:18" ht="14.25" customHeight="1">
      <c r="B153" s="2"/>
      <c r="H153" s="20"/>
      <c r="K153" s="20"/>
      <c r="O153" s="20"/>
      <c r="P153" s="20"/>
      <c r="Q153" s="20"/>
      <c r="R153" s="20"/>
    </row>
    <row r="154" spans="2:18" ht="14.25" customHeight="1">
      <c r="B154" s="2"/>
      <c r="H154" s="20"/>
      <c r="K154" s="20"/>
      <c r="O154" s="20"/>
      <c r="P154" s="20"/>
      <c r="Q154" s="20"/>
      <c r="R154" s="20"/>
    </row>
    <row r="155" spans="2:18" ht="14.25" customHeight="1">
      <c r="B155" s="2"/>
      <c r="H155" s="20"/>
      <c r="K155" s="20"/>
      <c r="O155" s="20"/>
      <c r="P155" s="20"/>
      <c r="Q155" s="20"/>
      <c r="R155" s="20"/>
    </row>
    <row r="156" spans="2:18" ht="14.25" customHeight="1">
      <c r="B156" s="2"/>
      <c r="H156" s="20"/>
      <c r="K156" s="20"/>
      <c r="O156" s="20"/>
      <c r="P156" s="20"/>
      <c r="Q156" s="20"/>
      <c r="R156" s="20"/>
    </row>
    <row r="157" spans="2:18" ht="14.25" customHeight="1">
      <c r="B157" s="2"/>
      <c r="H157" s="20"/>
      <c r="K157" s="20"/>
      <c r="O157" s="20"/>
      <c r="P157" s="20"/>
      <c r="Q157" s="20"/>
      <c r="R157" s="20"/>
    </row>
    <row r="158" spans="2:18" ht="14.25" customHeight="1">
      <c r="B158" s="2"/>
      <c r="H158" s="20"/>
      <c r="K158" s="20"/>
      <c r="O158" s="20"/>
      <c r="P158" s="20"/>
      <c r="Q158" s="20"/>
      <c r="R158" s="20"/>
    </row>
    <row r="159" spans="2:18" ht="14.25" customHeight="1">
      <c r="B159" s="2"/>
      <c r="H159" s="20"/>
      <c r="K159" s="20"/>
      <c r="O159" s="20"/>
      <c r="P159" s="20"/>
      <c r="Q159" s="20"/>
      <c r="R159" s="20"/>
    </row>
    <row r="160" spans="2:18" ht="14.25" customHeight="1">
      <c r="B160" s="2"/>
      <c r="H160" s="20"/>
      <c r="K160" s="20"/>
      <c r="O160" s="20"/>
      <c r="P160" s="20"/>
      <c r="Q160" s="20"/>
      <c r="R160" s="20"/>
    </row>
    <row r="161" spans="2:18" ht="14.25" customHeight="1">
      <c r="B161" s="2"/>
      <c r="H161" s="20"/>
      <c r="K161" s="20"/>
      <c r="O161" s="20"/>
      <c r="P161" s="20"/>
      <c r="Q161" s="20"/>
      <c r="R161" s="20"/>
    </row>
    <row r="162" spans="2:18" ht="14.25" customHeight="1">
      <c r="B162" s="2"/>
      <c r="H162" s="20"/>
      <c r="K162" s="20"/>
      <c r="O162" s="20"/>
      <c r="P162" s="20"/>
      <c r="Q162" s="20"/>
      <c r="R162" s="20"/>
    </row>
    <row r="163" spans="2:18" ht="14.25" customHeight="1">
      <c r="B163" s="2"/>
      <c r="H163" s="20"/>
      <c r="K163" s="20"/>
      <c r="O163" s="20"/>
      <c r="P163" s="20"/>
      <c r="Q163" s="20"/>
      <c r="R163" s="20"/>
    </row>
    <row r="164" spans="2:18" ht="14.25" customHeight="1">
      <c r="B164" s="2"/>
      <c r="H164" s="20"/>
      <c r="K164" s="20"/>
      <c r="O164" s="20"/>
      <c r="P164" s="20"/>
      <c r="Q164" s="20"/>
      <c r="R164" s="20"/>
    </row>
    <row r="165" spans="2:18" ht="14.25" customHeight="1">
      <c r="B165" s="2"/>
      <c r="H165" s="20"/>
      <c r="K165" s="20"/>
      <c r="O165" s="20"/>
      <c r="P165" s="20"/>
      <c r="Q165" s="20"/>
      <c r="R165" s="20"/>
    </row>
    <row r="166" spans="2:18" ht="14.25" customHeight="1">
      <c r="B166" s="2"/>
      <c r="H166" s="20"/>
      <c r="K166" s="20"/>
      <c r="O166" s="20"/>
      <c r="P166" s="20"/>
      <c r="Q166" s="20"/>
      <c r="R166" s="20"/>
    </row>
    <row r="167" spans="2:18" ht="14.25" customHeight="1">
      <c r="B167" s="2"/>
      <c r="H167" s="20"/>
      <c r="K167" s="20"/>
      <c r="O167" s="20"/>
      <c r="P167" s="20"/>
      <c r="Q167" s="20"/>
      <c r="R167" s="20"/>
    </row>
    <row r="168" spans="2:18" ht="14.25" customHeight="1">
      <c r="B168" s="2"/>
      <c r="H168" s="20"/>
      <c r="K168" s="20"/>
      <c r="O168" s="20"/>
      <c r="P168" s="20"/>
      <c r="Q168" s="20"/>
      <c r="R168" s="20"/>
    </row>
    <row r="169" spans="2:18" ht="14.25" customHeight="1">
      <c r="B169" s="2"/>
      <c r="H169" s="20"/>
      <c r="K169" s="20"/>
      <c r="O169" s="20"/>
      <c r="P169" s="20"/>
      <c r="Q169" s="20"/>
      <c r="R169" s="20"/>
    </row>
    <row r="170" spans="2:18" ht="14.25" customHeight="1">
      <c r="B170" s="2"/>
      <c r="H170" s="20"/>
      <c r="K170" s="20"/>
      <c r="O170" s="20"/>
      <c r="P170" s="20"/>
      <c r="Q170" s="20"/>
      <c r="R170" s="20"/>
    </row>
    <row r="171" spans="2:18" ht="14.25" customHeight="1">
      <c r="B171" s="2"/>
      <c r="H171" s="20"/>
      <c r="K171" s="20"/>
      <c r="O171" s="20"/>
      <c r="P171" s="20"/>
      <c r="Q171" s="20"/>
      <c r="R171" s="20"/>
    </row>
    <row r="172" spans="2:18" ht="14.25" customHeight="1">
      <c r="B172" s="2"/>
      <c r="H172" s="20"/>
      <c r="K172" s="20"/>
      <c r="O172" s="20"/>
      <c r="P172" s="20"/>
      <c r="Q172" s="20"/>
      <c r="R172" s="20"/>
    </row>
    <row r="173" spans="2:18" ht="14.25" customHeight="1">
      <c r="B173" s="2"/>
      <c r="H173" s="20"/>
      <c r="K173" s="20"/>
      <c r="O173" s="20"/>
      <c r="P173" s="20"/>
      <c r="Q173" s="20"/>
      <c r="R173" s="20"/>
    </row>
    <row r="174" spans="2:18" ht="14.25" customHeight="1">
      <c r="B174" s="2"/>
      <c r="H174" s="20"/>
      <c r="K174" s="20"/>
      <c r="O174" s="20"/>
      <c r="P174" s="20"/>
      <c r="Q174" s="20"/>
      <c r="R174" s="20"/>
    </row>
    <row r="175" spans="2:18" ht="14.25" customHeight="1">
      <c r="B175" s="2"/>
      <c r="H175" s="20"/>
      <c r="K175" s="20"/>
      <c r="O175" s="20"/>
      <c r="P175" s="20"/>
      <c r="Q175" s="20"/>
      <c r="R175" s="20"/>
    </row>
    <row r="176" spans="2:18" ht="14.25" customHeight="1">
      <c r="B176" s="2"/>
      <c r="H176" s="20"/>
      <c r="K176" s="20"/>
      <c r="O176" s="20"/>
      <c r="P176" s="20"/>
      <c r="Q176" s="20"/>
      <c r="R176" s="20"/>
    </row>
    <row r="177" spans="2:18" ht="14.25" customHeight="1">
      <c r="B177" s="2"/>
      <c r="H177" s="20"/>
      <c r="K177" s="20"/>
      <c r="O177" s="20"/>
      <c r="P177" s="20"/>
      <c r="Q177" s="20"/>
      <c r="R177" s="20"/>
    </row>
    <row r="178" spans="2:18" ht="14.25" customHeight="1">
      <c r="B178" s="2"/>
      <c r="H178" s="20"/>
      <c r="K178" s="20"/>
      <c r="O178" s="20"/>
      <c r="P178" s="20"/>
      <c r="Q178" s="20"/>
      <c r="R178" s="20"/>
    </row>
    <row r="179" spans="2:18" ht="14.25" customHeight="1">
      <c r="B179" s="2"/>
      <c r="H179" s="20"/>
      <c r="K179" s="20"/>
      <c r="O179" s="20"/>
      <c r="P179" s="20"/>
      <c r="Q179" s="20"/>
      <c r="R179" s="20"/>
    </row>
    <row r="180" spans="2:18" ht="14.25" customHeight="1">
      <c r="B180" s="2"/>
      <c r="H180" s="20"/>
      <c r="K180" s="20"/>
      <c r="O180" s="20"/>
      <c r="P180" s="20"/>
      <c r="Q180" s="20"/>
      <c r="R180" s="20"/>
    </row>
    <row r="181" spans="2:18" ht="14.25" customHeight="1">
      <c r="B181" s="2"/>
      <c r="H181" s="20"/>
      <c r="K181" s="20"/>
      <c r="O181" s="20"/>
      <c r="P181" s="20"/>
      <c r="Q181" s="20"/>
      <c r="R181" s="20"/>
    </row>
    <row r="182" spans="2:18" ht="14.25" customHeight="1">
      <c r="B182" s="2"/>
      <c r="H182" s="20"/>
      <c r="K182" s="20"/>
      <c r="O182" s="20"/>
      <c r="P182" s="20"/>
      <c r="Q182" s="20"/>
      <c r="R182" s="20"/>
    </row>
    <row r="183" spans="2:18" ht="14.25" customHeight="1">
      <c r="B183" s="2"/>
      <c r="H183" s="20"/>
      <c r="K183" s="20"/>
      <c r="O183" s="20"/>
      <c r="P183" s="20"/>
      <c r="Q183" s="20"/>
      <c r="R183" s="20"/>
    </row>
    <row r="184" spans="2:18" ht="14.25" customHeight="1">
      <c r="B184" s="2"/>
      <c r="H184" s="20"/>
      <c r="K184" s="20"/>
      <c r="O184" s="20"/>
      <c r="P184" s="20"/>
      <c r="Q184" s="20"/>
      <c r="R184" s="20"/>
    </row>
    <row r="185" spans="2:18" ht="14.25" customHeight="1">
      <c r="B185" s="2"/>
      <c r="H185" s="20"/>
      <c r="K185" s="20"/>
      <c r="O185" s="20"/>
      <c r="P185" s="20"/>
      <c r="Q185" s="20"/>
      <c r="R185" s="20"/>
    </row>
    <row r="186" spans="2:18" ht="14.25" customHeight="1">
      <c r="B186" s="2"/>
      <c r="H186" s="20"/>
      <c r="K186" s="20"/>
      <c r="O186" s="20"/>
      <c r="P186" s="20"/>
      <c r="Q186" s="20"/>
      <c r="R186" s="20"/>
    </row>
    <row r="187" spans="2:18" ht="14.25" customHeight="1">
      <c r="B187" s="2"/>
      <c r="H187" s="20"/>
      <c r="K187" s="20"/>
      <c r="O187" s="20"/>
      <c r="P187" s="20"/>
      <c r="Q187" s="20"/>
      <c r="R187" s="20"/>
    </row>
    <row r="188" spans="2:18" ht="14.25" customHeight="1">
      <c r="B188" s="2"/>
      <c r="H188" s="20"/>
      <c r="K188" s="20"/>
      <c r="O188" s="20"/>
      <c r="P188" s="20"/>
      <c r="Q188" s="20"/>
      <c r="R188" s="20"/>
    </row>
    <row r="189" spans="2:18" ht="14.25" customHeight="1">
      <c r="B189" s="2"/>
      <c r="H189" s="20"/>
      <c r="K189" s="20"/>
      <c r="O189" s="20"/>
      <c r="P189" s="20"/>
      <c r="Q189" s="20"/>
      <c r="R189" s="20"/>
    </row>
    <row r="190" spans="2:18" ht="14.25" customHeight="1">
      <c r="B190" s="2"/>
      <c r="H190" s="20"/>
      <c r="K190" s="20"/>
      <c r="O190" s="20"/>
      <c r="P190" s="20"/>
      <c r="Q190" s="20"/>
      <c r="R190" s="20"/>
    </row>
    <row r="191" spans="2:18" ht="14.25" customHeight="1">
      <c r="B191" s="2"/>
      <c r="H191" s="20"/>
      <c r="K191" s="20"/>
      <c r="O191" s="20"/>
      <c r="P191" s="20"/>
      <c r="Q191" s="20"/>
      <c r="R191" s="20"/>
    </row>
    <row r="192" spans="2:18" ht="14.25" customHeight="1">
      <c r="B192" s="2"/>
      <c r="H192" s="20"/>
      <c r="K192" s="20"/>
      <c r="O192" s="20"/>
      <c r="P192" s="20"/>
      <c r="Q192" s="20"/>
      <c r="R192" s="20"/>
    </row>
    <row r="193" spans="2:18" ht="14.25" customHeight="1">
      <c r="B193" s="2"/>
      <c r="H193" s="20"/>
      <c r="K193" s="20"/>
      <c r="O193" s="20"/>
      <c r="P193" s="20"/>
      <c r="Q193" s="20"/>
      <c r="R193" s="20"/>
    </row>
    <row r="194" spans="2:18" ht="14.25" customHeight="1">
      <c r="B194" s="2"/>
      <c r="H194" s="20"/>
      <c r="K194" s="20"/>
      <c r="O194" s="20"/>
      <c r="P194" s="20"/>
      <c r="Q194" s="20"/>
      <c r="R194" s="20"/>
    </row>
    <row r="195" spans="2:18" ht="14.25" customHeight="1">
      <c r="B195" s="2"/>
      <c r="H195" s="20"/>
      <c r="K195" s="20"/>
      <c r="O195" s="20"/>
      <c r="P195" s="20"/>
      <c r="Q195" s="20"/>
      <c r="R195" s="20"/>
    </row>
    <row r="196" spans="2:18" ht="14.25" customHeight="1">
      <c r="B196" s="2"/>
      <c r="H196" s="20"/>
      <c r="K196" s="20"/>
      <c r="O196" s="20"/>
      <c r="P196" s="20"/>
      <c r="Q196" s="20"/>
      <c r="R196" s="20"/>
    </row>
    <row r="197" spans="2:18" ht="14.25" customHeight="1">
      <c r="B197" s="2"/>
      <c r="H197" s="20"/>
      <c r="K197" s="20"/>
      <c r="O197" s="20"/>
      <c r="P197" s="20"/>
      <c r="Q197" s="20"/>
      <c r="R197" s="20"/>
    </row>
    <row r="198" spans="2:18" ht="14.25" customHeight="1">
      <c r="B198" s="2"/>
      <c r="H198" s="20"/>
      <c r="K198" s="20"/>
      <c r="O198" s="20"/>
      <c r="P198" s="20"/>
      <c r="Q198" s="20"/>
      <c r="R198" s="20"/>
    </row>
    <row r="199" spans="2:18" ht="14.25" customHeight="1">
      <c r="B199" s="2"/>
      <c r="H199" s="20"/>
      <c r="K199" s="20"/>
      <c r="O199" s="20"/>
      <c r="P199" s="20"/>
      <c r="Q199" s="20"/>
      <c r="R199" s="20"/>
    </row>
    <row r="200" spans="2:18" ht="14.25" customHeight="1">
      <c r="B200" s="2"/>
      <c r="H200" s="20"/>
      <c r="K200" s="20"/>
      <c r="O200" s="20"/>
      <c r="P200" s="20"/>
      <c r="Q200" s="20"/>
      <c r="R200" s="20"/>
    </row>
    <row r="201" spans="2:18" ht="14.25" customHeight="1">
      <c r="B201" s="2"/>
      <c r="H201" s="20"/>
      <c r="K201" s="20"/>
      <c r="O201" s="20"/>
      <c r="P201" s="20"/>
      <c r="Q201" s="20"/>
      <c r="R201" s="20"/>
    </row>
    <row r="202" spans="2:18" ht="14.25" customHeight="1">
      <c r="B202" s="2"/>
      <c r="H202" s="20"/>
      <c r="K202" s="20"/>
      <c r="O202" s="20"/>
      <c r="P202" s="20"/>
      <c r="Q202" s="20"/>
      <c r="R202" s="20"/>
    </row>
    <row r="203" spans="2:18" ht="14.25" customHeight="1">
      <c r="B203" s="2"/>
      <c r="H203" s="20"/>
      <c r="K203" s="20"/>
      <c r="O203" s="20"/>
      <c r="P203" s="20"/>
      <c r="Q203" s="20"/>
      <c r="R203" s="20"/>
    </row>
    <row r="204" spans="2:18" ht="14.25" customHeight="1">
      <c r="B204" s="2"/>
      <c r="H204" s="20"/>
      <c r="K204" s="20"/>
      <c r="O204" s="20"/>
      <c r="P204" s="20"/>
      <c r="Q204" s="20"/>
      <c r="R204" s="20"/>
    </row>
    <row r="205" spans="2:18" ht="14.25" customHeight="1">
      <c r="B205" s="2"/>
      <c r="H205" s="20"/>
      <c r="K205" s="20"/>
      <c r="O205" s="20"/>
      <c r="P205" s="20"/>
      <c r="Q205" s="20"/>
      <c r="R205" s="20"/>
    </row>
    <row r="206" spans="2:18" ht="14.25" customHeight="1">
      <c r="B206" s="2"/>
      <c r="H206" s="20"/>
      <c r="K206" s="20"/>
      <c r="O206" s="20"/>
      <c r="P206" s="20"/>
      <c r="Q206" s="20"/>
      <c r="R206" s="20"/>
    </row>
    <row r="207" spans="2:18" ht="14.25" customHeight="1">
      <c r="B207" s="2"/>
      <c r="H207" s="20"/>
      <c r="K207" s="20"/>
      <c r="O207" s="20"/>
      <c r="P207" s="20"/>
      <c r="Q207" s="20"/>
      <c r="R207" s="20"/>
    </row>
    <row r="208" spans="2:18" ht="14.25" customHeight="1">
      <c r="B208" s="2"/>
      <c r="H208" s="20"/>
      <c r="K208" s="20"/>
      <c r="O208" s="20"/>
      <c r="P208" s="20"/>
      <c r="Q208" s="20"/>
      <c r="R208" s="20"/>
    </row>
    <row r="209" spans="2:18" ht="14.25" customHeight="1">
      <c r="B209" s="2"/>
      <c r="H209" s="20"/>
      <c r="K209" s="20"/>
      <c r="O209" s="20"/>
      <c r="P209" s="20"/>
      <c r="Q209" s="20"/>
      <c r="R209" s="20"/>
    </row>
    <row r="210" spans="2:18" ht="14.25" customHeight="1">
      <c r="B210" s="2"/>
      <c r="H210" s="20"/>
      <c r="K210" s="20"/>
      <c r="O210" s="20"/>
      <c r="P210" s="20"/>
      <c r="Q210" s="20"/>
      <c r="R210" s="20"/>
    </row>
    <row r="211" spans="2:18" ht="14.25" customHeight="1">
      <c r="B211" s="2"/>
      <c r="H211" s="20"/>
      <c r="K211" s="20"/>
      <c r="O211" s="20"/>
      <c r="P211" s="20"/>
      <c r="Q211" s="20"/>
      <c r="R211" s="20"/>
    </row>
    <row r="212" spans="2:18" ht="14.25" customHeight="1">
      <c r="B212" s="2"/>
      <c r="H212" s="20"/>
      <c r="K212" s="20"/>
      <c r="O212" s="20"/>
      <c r="P212" s="20"/>
      <c r="Q212" s="20"/>
      <c r="R212" s="20"/>
    </row>
    <row r="213" spans="2:18" ht="14.25" customHeight="1">
      <c r="B213" s="2"/>
      <c r="H213" s="20"/>
      <c r="K213" s="20"/>
      <c r="O213" s="20"/>
      <c r="P213" s="20"/>
      <c r="Q213" s="20"/>
      <c r="R213" s="20"/>
    </row>
    <row r="214" spans="2:18" ht="14.25" customHeight="1">
      <c r="B214" s="2"/>
      <c r="H214" s="20"/>
      <c r="K214" s="20"/>
      <c r="O214" s="20"/>
      <c r="P214" s="20"/>
      <c r="Q214" s="20"/>
      <c r="R214" s="20"/>
    </row>
    <row r="215" spans="2:18" ht="14.25" customHeight="1">
      <c r="B215" s="2"/>
      <c r="H215" s="20"/>
      <c r="K215" s="20"/>
      <c r="O215" s="20"/>
      <c r="P215" s="20"/>
      <c r="Q215" s="20"/>
      <c r="R215" s="20"/>
    </row>
    <row r="216" spans="2:18" ht="14.25" customHeight="1">
      <c r="B216" s="2"/>
      <c r="H216" s="20"/>
      <c r="K216" s="20"/>
      <c r="O216" s="20"/>
      <c r="P216" s="20"/>
      <c r="Q216" s="20"/>
      <c r="R216" s="20"/>
    </row>
    <row r="217" spans="2:18" ht="14.25" customHeight="1">
      <c r="B217" s="2"/>
      <c r="H217" s="20"/>
      <c r="K217" s="20"/>
      <c r="O217" s="20"/>
      <c r="P217" s="20"/>
      <c r="Q217" s="20"/>
      <c r="R217" s="20"/>
    </row>
    <row r="218" spans="2:18" ht="14.25" customHeight="1">
      <c r="B218" s="2"/>
      <c r="H218" s="20"/>
      <c r="K218" s="20"/>
      <c r="O218" s="20"/>
      <c r="P218" s="20"/>
      <c r="Q218" s="20"/>
      <c r="R218" s="20"/>
    </row>
    <row r="219" spans="2:18" ht="14.25" customHeight="1">
      <c r="B219" s="2"/>
      <c r="H219" s="20"/>
      <c r="K219" s="20"/>
      <c r="O219" s="20"/>
      <c r="P219" s="20"/>
      <c r="Q219" s="20"/>
      <c r="R219" s="20"/>
    </row>
    <row r="220" spans="2:18" ht="14.25" customHeight="1">
      <c r="B220" s="2"/>
      <c r="H220" s="20"/>
      <c r="K220" s="20"/>
      <c r="O220" s="20"/>
      <c r="P220" s="20"/>
      <c r="Q220" s="20"/>
      <c r="R220" s="20"/>
    </row>
    <row r="221" spans="2:18" ht="14.25" customHeight="1">
      <c r="B221" s="2"/>
      <c r="H221" s="20"/>
      <c r="K221" s="20"/>
      <c r="O221" s="20"/>
      <c r="P221" s="20"/>
      <c r="Q221" s="20"/>
      <c r="R221" s="20"/>
    </row>
    <row r="222" spans="2:18" ht="14.25" customHeight="1">
      <c r="B222" s="2"/>
      <c r="H222" s="20"/>
      <c r="K222" s="20"/>
      <c r="O222" s="20"/>
      <c r="P222" s="20"/>
      <c r="Q222" s="20"/>
      <c r="R222" s="20"/>
    </row>
    <row r="223" spans="2:18" ht="14.25" customHeight="1">
      <c r="B223" s="2"/>
      <c r="H223" s="20"/>
      <c r="K223" s="20"/>
      <c r="O223" s="20"/>
      <c r="P223" s="20"/>
      <c r="Q223" s="20"/>
      <c r="R223" s="20"/>
    </row>
    <row r="224" spans="2:18" ht="14.25" customHeight="1">
      <c r="B224" s="2"/>
      <c r="H224" s="20"/>
      <c r="K224" s="20"/>
      <c r="O224" s="20"/>
      <c r="P224" s="20"/>
      <c r="Q224" s="20"/>
      <c r="R224" s="20"/>
    </row>
    <row r="225" spans="2:18" ht="14.25" customHeight="1">
      <c r="B225" s="2"/>
      <c r="H225" s="20"/>
      <c r="K225" s="20"/>
      <c r="O225" s="20"/>
      <c r="P225" s="20"/>
      <c r="Q225" s="20"/>
      <c r="R225" s="20"/>
    </row>
    <row r="226" spans="2:18" ht="14.25" customHeight="1">
      <c r="B226" s="2"/>
      <c r="H226" s="20"/>
      <c r="K226" s="20"/>
      <c r="O226" s="20"/>
      <c r="P226" s="20"/>
      <c r="Q226" s="20"/>
      <c r="R226" s="20"/>
    </row>
    <row r="227" spans="2:18" ht="14.25" customHeight="1">
      <c r="B227" s="2"/>
      <c r="H227" s="20"/>
      <c r="K227" s="20"/>
      <c r="O227" s="20"/>
      <c r="P227" s="20"/>
      <c r="Q227" s="20"/>
      <c r="R227" s="20"/>
    </row>
    <row r="228" spans="2:18" ht="14.25" customHeight="1">
      <c r="B228" s="2"/>
      <c r="H228" s="20"/>
      <c r="K228" s="20"/>
      <c r="O228" s="20"/>
      <c r="P228" s="20"/>
      <c r="Q228" s="20"/>
      <c r="R228" s="20"/>
    </row>
    <row r="229" spans="2:18" ht="14.25" customHeight="1">
      <c r="B229" s="2"/>
      <c r="H229" s="20"/>
      <c r="K229" s="20"/>
      <c r="O229" s="20"/>
      <c r="P229" s="20"/>
      <c r="Q229" s="20"/>
      <c r="R229" s="20"/>
    </row>
    <row r="230" spans="2:18" ht="14.25" customHeight="1">
      <c r="B230" s="2"/>
      <c r="H230" s="20"/>
      <c r="K230" s="20"/>
      <c r="O230" s="20"/>
      <c r="P230" s="20"/>
      <c r="Q230" s="20"/>
      <c r="R230" s="20"/>
    </row>
    <row r="231" spans="2:18" ht="14.25" customHeight="1">
      <c r="B231" s="2"/>
      <c r="H231" s="20"/>
      <c r="K231" s="20"/>
      <c r="O231" s="20"/>
      <c r="P231" s="20"/>
      <c r="Q231" s="20"/>
      <c r="R231" s="20"/>
    </row>
    <row r="232" spans="2:18" ht="14.25" customHeight="1">
      <c r="B232" s="2"/>
      <c r="H232" s="20"/>
      <c r="K232" s="20"/>
      <c r="O232" s="20"/>
      <c r="P232" s="20"/>
      <c r="Q232" s="20"/>
      <c r="R232" s="20"/>
    </row>
    <row r="233" spans="2:18" ht="14.25" customHeight="1">
      <c r="B233" s="2"/>
      <c r="H233" s="20"/>
      <c r="K233" s="20"/>
      <c r="O233" s="20"/>
      <c r="P233" s="20"/>
      <c r="Q233" s="20"/>
      <c r="R233" s="20"/>
    </row>
    <row r="234" spans="2:18" ht="14.25" customHeight="1">
      <c r="B234" s="2"/>
      <c r="H234" s="20"/>
      <c r="K234" s="20"/>
      <c r="O234" s="20"/>
      <c r="P234" s="20"/>
      <c r="Q234" s="20"/>
      <c r="R234" s="20"/>
    </row>
    <row r="235" spans="2:18" ht="14.25" customHeight="1">
      <c r="B235" s="2"/>
      <c r="H235" s="20"/>
      <c r="K235" s="20"/>
      <c r="O235" s="20"/>
      <c r="P235" s="20"/>
      <c r="Q235" s="20"/>
      <c r="R235" s="20"/>
    </row>
    <row r="236" spans="2:18" ht="14.25" customHeight="1">
      <c r="B236" s="2"/>
      <c r="H236" s="20"/>
      <c r="K236" s="20"/>
      <c r="O236" s="20"/>
      <c r="P236" s="20"/>
      <c r="Q236" s="20"/>
      <c r="R236" s="20"/>
    </row>
    <row r="237" spans="2:18" ht="14.25" customHeight="1">
      <c r="B237" s="2"/>
      <c r="H237" s="20"/>
      <c r="K237" s="20"/>
      <c r="O237" s="20"/>
      <c r="P237" s="20"/>
      <c r="Q237" s="20"/>
      <c r="R237" s="20"/>
    </row>
    <row r="238" spans="2:18" ht="14.25" customHeight="1">
      <c r="B238" s="2"/>
      <c r="H238" s="20"/>
      <c r="K238" s="20"/>
      <c r="O238" s="20"/>
      <c r="P238" s="20"/>
      <c r="Q238" s="20"/>
      <c r="R238" s="20"/>
    </row>
    <row r="239" spans="2:18" ht="14.25" customHeight="1">
      <c r="B239" s="2"/>
      <c r="H239" s="20"/>
      <c r="K239" s="20"/>
      <c r="O239" s="20"/>
      <c r="P239" s="20"/>
      <c r="Q239" s="20"/>
      <c r="R239" s="20"/>
    </row>
    <row r="240" spans="2:18" ht="14.25" customHeight="1">
      <c r="B240" s="2"/>
      <c r="H240" s="20"/>
      <c r="K240" s="20"/>
      <c r="O240" s="20"/>
      <c r="P240" s="20"/>
      <c r="Q240" s="20"/>
      <c r="R240" s="20"/>
    </row>
    <row r="241" spans="2:18" ht="14.25" customHeight="1">
      <c r="B241" s="2"/>
      <c r="H241" s="20"/>
      <c r="K241" s="20"/>
      <c r="O241" s="20"/>
      <c r="P241" s="20"/>
      <c r="Q241" s="20"/>
      <c r="R241" s="20"/>
    </row>
    <row r="242" spans="2:18" ht="14.25" customHeight="1">
      <c r="B242" s="2"/>
      <c r="H242" s="20"/>
      <c r="K242" s="20"/>
      <c r="O242" s="20"/>
      <c r="P242" s="20"/>
      <c r="Q242" s="20"/>
      <c r="R242" s="20"/>
    </row>
    <row r="243" spans="2:18" ht="14.25" customHeight="1">
      <c r="B243" s="2"/>
      <c r="H243" s="20"/>
      <c r="K243" s="20"/>
      <c r="O243" s="20"/>
      <c r="P243" s="20"/>
      <c r="Q243" s="20"/>
      <c r="R243" s="20"/>
    </row>
    <row r="244" spans="2:18" ht="14.25" customHeight="1">
      <c r="B244" s="2"/>
      <c r="H244" s="20"/>
      <c r="K244" s="20"/>
      <c r="O244" s="20"/>
      <c r="P244" s="20"/>
      <c r="Q244" s="20"/>
      <c r="R244" s="20"/>
    </row>
    <row r="245" spans="2:18" ht="14.25" customHeight="1">
      <c r="B245" s="2"/>
      <c r="H245" s="20"/>
      <c r="K245" s="20"/>
      <c r="O245" s="20"/>
      <c r="P245" s="20"/>
      <c r="Q245" s="20"/>
      <c r="R245" s="20"/>
    </row>
    <row r="246" spans="2:18" ht="14.25" customHeight="1">
      <c r="B246" s="2"/>
      <c r="H246" s="20"/>
      <c r="K246" s="20"/>
      <c r="O246" s="20"/>
      <c r="P246" s="20"/>
      <c r="Q246" s="20"/>
      <c r="R246" s="20"/>
    </row>
    <row r="247" spans="2:18" ht="14.25" customHeight="1">
      <c r="B247" s="2"/>
      <c r="H247" s="20"/>
      <c r="K247" s="20"/>
      <c r="O247" s="20"/>
      <c r="P247" s="20"/>
      <c r="Q247" s="20"/>
      <c r="R247" s="20"/>
    </row>
    <row r="248" spans="2:18" ht="14.25" customHeight="1">
      <c r="B248" s="2"/>
      <c r="H248" s="20"/>
      <c r="K248" s="20"/>
      <c r="O248" s="20"/>
      <c r="P248" s="20"/>
      <c r="Q248" s="20"/>
      <c r="R248" s="20"/>
    </row>
    <row r="249" spans="2:18" ht="14.25" customHeight="1">
      <c r="B249" s="2"/>
      <c r="H249" s="20"/>
      <c r="K249" s="20"/>
      <c r="O249" s="20"/>
      <c r="P249" s="20"/>
      <c r="Q249" s="20"/>
      <c r="R249" s="20"/>
    </row>
    <row r="250" spans="2:18" ht="14.25" customHeight="1">
      <c r="B250" s="2"/>
      <c r="H250" s="20"/>
      <c r="K250" s="20"/>
      <c r="O250" s="20"/>
      <c r="P250" s="20"/>
      <c r="Q250" s="20"/>
      <c r="R250" s="20"/>
    </row>
    <row r="251" spans="2:18" ht="14.25" customHeight="1">
      <c r="B251" s="2"/>
      <c r="H251" s="20"/>
      <c r="K251" s="20"/>
      <c r="O251" s="20"/>
      <c r="P251" s="20"/>
      <c r="Q251" s="20"/>
      <c r="R251" s="20"/>
    </row>
    <row r="252" spans="2:18" ht="14.25" customHeight="1">
      <c r="B252" s="2"/>
      <c r="H252" s="20"/>
      <c r="K252" s="20"/>
      <c r="O252" s="20"/>
      <c r="P252" s="20"/>
      <c r="Q252" s="20"/>
      <c r="R252" s="20"/>
    </row>
    <row r="253" spans="2:18" ht="14.25" customHeight="1">
      <c r="B253" s="2"/>
      <c r="H253" s="20"/>
      <c r="K253" s="20"/>
      <c r="O253" s="20"/>
      <c r="P253" s="20"/>
      <c r="Q253" s="20"/>
      <c r="R253" s="20"/>
    </row>
    <row r="254" spans="2:18" ht="14.25" customHeight="1">
      <c r="B254" s="2"/>
      <c r="H254" s="20"/>
      <c r="K254" s="20"/>
      <c r="O254" s="20"/>
      <c r="P254" s="20"/>
      <c r="Q254" s="20"/>
      <c r="R254" s="20"/>
    </row>
    <row r="255" spans="2:18" ht="14.25" customHeight="1">
      <c r="B255" s="2"/>
      <c r="H255" s="20"/>
      <c r="K255" s="20"/>
      <c r="O255" s="20"/>
      <c r="P255" s="20"/>
      <c r="Q255" s="20"/>
      <c r="R255" s="20"/>
    </row>
    <row r="256" spans="2:18" ht="14.25" customHeight="1">
      <c r="B256" s="2"/>
      <c r="H256" s="20"/>
      <c r="K256" s="20"/>
      <c r="O256" s="20"/>
      <c r="P256" s="20"/>
      <c r="Q256" s="20"/>
      <c r="R256" s="20"/>
    </row>
    <row r="257" spans="2:18" ht="14.25" customHeight="1">
      <c r="B257" s="2"/>
      <c r="H257" s="20"/>
      <c r="K257" s="20"/>
      <c r="O257" s="20"/>
      <c r="P257" s="20"/>
      <c r="Q257" s="20"/>
      <c r="R257" s="20"/>
    </row>
    <row r="258" spans="2:18" ht="14.25" customHeight="1">
      <c r="B258" s="2"/>
      <c r="H258" s="20"/>
      <c r="K258" s="20"/>
      <c r="O258" s="20"/>
      <c r="P258" s="20"/>
      <c r="Q258" s="20"/>
      <c r="R258" s="20"/>
    </row>
    <row r="259" spans="2:18" ht="14.25" customHeight="1">
      <c r="B259" s="2"/>
      <c r="H259" s="20"/>
      <c r="K259" s="20"/>
      <c r="O259" s="20"/>
      <c r="P259" s="20"/>
      <c r="Q259" s="20"/>
      <c r="R259" s="20"/>
    </row>
    <row r="260" spans="2:18" ht="14.25" customHeight="1">
      <c r="B260" s="2"/>
      <c r="H260" s="20"/>
      <c r="K260" s="20"/>
      <c r="O260" s="20"/>
      <c r="P260" s="20"/>
      <c r="Q260" s="20"/>
      <c r="R260" s="20"/>
    </row>
    <row r="261" spans="2:18" ht="14.25" customHeight="1">
      <c r="B261" s="2"/>
      <c r="H261" s="20"/>
      <c r="K261" s="20"/>
      <c r="O261" s="20"/>
      <c r="P261" s="20"/>
      <c r="Q261" s="20"/>
      <c r="R261" s="20"/>
    </row>
    <row r="262" spans="2:18" ht="14.25" customHeight="1">
      <c r="B262" s="2"/>
      <c r="H262" s="20"/>
      <c r="K262" s="20"/>
      <c r="O262" s="20"/>
      <c r="P262" s="20"/>
      <c r="Q262" s="20"/>
      <c r="R262" s="20"/>
    </row>
    <row r="263" spans="2:18" ht="14.25" customHeight="1">
      <c r="B263" s="2"/>
      <c r="H263" s="20"/>
      <c r="K263" s="20"/>
      <c r="O263" s="20"/>
      <c r="P263" s="20"/>
      <c r="Q263" s="20"/>
      <c r="R263" s="20"/>
    </row>
    <row r="264" spans="2:18" ht="14.25" customHeight="1">
      <c r="B264" s="2"/>
      <c r="H264" s="20"/>
      <c r="K264" s="20"/>
      <c r="O264" s="20"/>
      <c r="P264" s="20"/>
      <c r="Q264" s="20"/>
      <c r="R264" s="20"/>
    </row>
    <row r="265" spans="2:18" ht="14.25" customHeight="1">
      <c r="B265" s="2"/>
      <c r="H265" s="20"/>
      <c r="K265" s="20"/>
      <c r="O265" s="20"/>
      <c r="P265" s="20"/>
      <c r="Q265" s="20"/>
      <c r="R265" s="20"/>
    </row>
    <row r="266" spans="2:18" ht="14.25" customHeight="1">
      <c r="B266" s="2"/>
      <c r="H266" s="20"/>
      <c r="K266" s="20"/>
      <c r="O266" s="20"/>
      <c r="P266" s="20"/>
      <c r="Q266" s="20"/>
      <c r="R266" s="20"/>
    </row>
    <row r="267" spans="2:18" ht="14.25" customHeight="1">
      <c r="B267" s="2"/>
      <c r="H267" s="20"/>
      <c r="K267" s="20"/>
      <c r="O267" s="20"/>
      <c r="P267" s="20"/>
      <c r="Q267" s="20"/>
      <c r="R267" s="20"/>
    </row>
    <row r="268" spans="2:18" ht="14.25" customHeight="1">
      <c r="B268" s="2"/>
      <c r="H268" s="20"/>
      <c r="K268" s="20"/>
      <c r="O268" s="20"/>
      <c r="P268" s="20"/>
      <c r="Q268" s="20"/>
      <c r="R268" s="20"/>
    </row>
    <row r="269" spans="2:18" ht="14.25" customHeight="1">
      <c r="B269" s="2"/>
      <c r="H269" s="20"/>
      <c r="K269" s="20"/>
      <c r="O269" s="20"/>
      <c r="P269" s="20"/>
      <c r="Q269" s="20"/>
      <c r="R269" s="20"/>
    </row>
    <row r="270" spans="2:18" ht="14.25" customHeight="1">
      <c r="B270" s="2"/>
      <c r="H270" s="20"/>
      <c r="K270" s="20"/>
      <c r="O270" s="20"/>
      <c r="P270" s="20"/>
      <c r="Q270" s="20"/>
      <c r="R270" s="20"/>
    </row>
    <row r="271" spans="2:18" ht="14.25" customHeight="1">
      <c r="B271" s="2"/>
      <c r="H271" s="20"/>
      <c r="K271" s="20"/>
      <c r="O271" s="20"/>
      <c r="P271" s="20"/>
      <c r="Q271" s="20"/>
      <c r="R271" s="20"/>
    </row>
    <row r="272" spans="2:18" ht="14.25" customHeight="1">
      <c r="B272" s="2"/>
      <c r="H272" s="20"/>
      <c r="K272" s="20"/>
      <c r="O272" s="20"/>
      <c r="P272" s="20"/>
      <c r="Q272" s="20"/>
      <c r="R272" s="20"/>
    </row>
    <row r="273" spans="2:18" ht="14.25" customHeight="1">
      <c r="B273" s="2"/>
      <c r="H273" s="20"/>
      <c r="K273" s="20"/>
      <c r="O273" s="20"/>
      <c r="P273" s="20"/>
      <c r="Q273" s="20"/>
      <c r="R273" s="20"/>
    </row>
    <row r="274" spans="2:18" ht="14.25" customHeight="1">
      <c r="B274" s="2"/>
      <c r="H274" s="20"/>
      <c r="K274" s="20"/>
      <c r="O274" s="20"/>
      <c r="P274" s="20"/>
      <c r="Q274" s="20"/>
      <c r="R274" s="20"/>
    </row>
    <row r="275" spans="2:18" ht="14.25" customHeight="1">
      <c r="B275" s="2"/>
      <c r="H275" s="20"/>
      <c r="K275" s="20"/>
      <c r="O275" s="20"/>
      <c r="P275" s="20"/>
      <c r="Q275" s="20"/>
      <c r="R275" s="20"/>
    </row>
    <row r="276" spans="2:18" ht="14.25" customHeight="1">
      <c r="B276" s="2"/>
      <c r="H276" s="20"/>
      <c r="K276" s="20"/>
      <c r="O276" s="20"/>
      <c r="P276" s="20"/>
      <c r="Q276" s="20"/>
      <c r="R276" s="20"/>
    </row>
    <row r="277" spans="2:18" ht="14.25" customHeight="1">
      <c r="B277" s="2"/>
      <c r="H277" s="20"/>
      <c r="K277" s="20"/>
      <c r="O277" s="20"/>
      <c r="P277" s="20"/>
      <c r="Q277" s="20"/>
      <c r="R277" s="20"/>
    </row>
    <row r="278" spans="2:18" ht="14.25" customHeight="1">
      <c r="B278" s="2"/>
      <c r="H278" s="20"/>
      <c r="K278" s="20"/>
      <c r="O278" s="20"/>
      <c r="P278" s="20"/>
      <c r="Q278" s="20"/>
      <c r="R278" s="20"/>
    </row>
    <row r="279" spans="2:18" ht="14.25" customHeight="1">
      <c r="B279" s="2"/>
      <c r="H279" s="20"/>
      <c r="K279" s="20"/>
      <c r="O279" s="20"/>
      <c r="P279" s="20"/>
      <c r="Q279" s="20"/>
      <c r="R279" s="20"/>
    </row>
    <row r="280" spans="2:18" ht="14.25" customHeight="1">
      <c r="B280" s="2"/>
      <c r="H280" s="20"/>
      <c r="K280" s="20"/>
      <c r="O280" s="20"/>
      <c r="P280" s="20"/>
      <c r="Q280" s="20"/>
      <c r="R280" s="20"/>
    </row>
    <row r="281" spans="2:18" ht="14.25" customHeight="1">
      <c r="B281" s="2"/>
      <c r="H281" s="20"/>
      <c r="K281" s="20"/>
      <c r="O281" s="20"/>
      <c r="P281" s="20"/>
      <c r="Q281" s="20"/>
      <c r="R281" s="20"/>
    </row>
    <row r="282" spans="2:18" ht="14.25" customHeight="1">
      <c r="B282" s="2"/>
      <c r="H282" s="20"/>
      <c r="K282" s="20"/>
      <c r="O282" s="20"/>
      <c r="P282" s="20"/>
      <c r="Q282" s="20"/>
      <c r="R282" s="20"/>
    </row>
    <row r="283" spans="2:18" ht="14.25" customHeight="1">
      <c r="B283" s="2"/>
      <c r="H283" s="20"/>
      <c r="K283" s="20"/>
      <c r="O283" s="20"/>
      <c r="P283" s="20"/>
      <c r="Q283" s="20"/>
      <c r="R283" s="20"/>
    </row>
    <row r="284" spans="2:18" ht="14.25" customHeight="1">
      <c r="B284" s="2"/>
      <c r="H284" s="20"/>
      <c r="K284" s="20"/>
      <c r="O284" s="20"/>
      <c r="P284" s="20"/>
      <c r="Q284" s="20"/>
      <c r="R284" s="20"/>
    </row>
    <row r="285" spans="2:18" ht="14.25" customHeight="1">
      <c r="B285" s="2"/>
      <c r="H285" s="20"/>
      <c r="K285" s="20"/>
      <c r="O285" s="20"/>
      <c r="P285" s="20"/>
      <c r="Q285" s="20"/>
      <c r="R285" s="20"/>
    </row>
    <row r="286" spans="2:18" ht="14.25" customHeight="1">
      <c r="B286" s="2"/>
      <c r="H286" s="20"/>
      <c r="K286" s="20"/>
      <c r="O286" s="20"/>
      <c r="P286" s="20"/>
      <c r="Q286" s="20"/>
      <c r="R286" s="20"/>
    </row>
    <row r="287" spans="2:18" ht="14.25" customHeight="1">
      <c r="B287" s="2"/>
      <c r="H287" s="20"/>
      <c r="K287" s="20"/>
      <c r="O287" s="20"/>
      <c r="P287" s="20"/>
      <c r="Q287" s="20"/>
      <c r="R287" s="20"/>
    </row>
    <row r="288" spans="2:18" ht="14.25" customHeight="1">
      <c r="B288" s="2"/>
      <c r="H288" s="20"/>
      <c r="K288" s="20"/>
      <c r="O288" s="20"/>
      <c r="P288" s="20"/>
      <c r="Q288" s="20"/>
      <c r="R288" s="20"/>
    </row>
    <row r="289" spans="2:18" ht="14.25" customHeight="1">
      <c r="B289" s="2"/>
      <c r="H289" s="20"/>
      <c r="K289" s="20"/>
      <c r="O289" s="20"/>
      <c r="P289" s="20"/>
      <c r="Q289" s="20"/>
      <c r="R289" s="20"/>
    </row>
    <row r="290" spans="2:18" ht="14.25" customHeight="1">
      <c r="B290" s="2"/>
      <c r="H290" s="20"/>
      <c r="K290" s="20"/>
      <c r="O290" s="20"/>
      <c r="P290" s="20"/>
      <c r="Q290" s="20"/>
      <c r="R290" s="20"/>
    </row>
    <row r="291" spans="2:18" ht="14.25" customHeight="1">
      <c r="B291" s="2"/>
      <c r="H291" s="20"/>
      <c r="K291" s="20"/>
      <c r="O291" s="20"/>
      <c r="P291" s="20"/>
      <c r="Q291" s="20"/>
      <c r="R291" s="20"/>
    </row>
    <row r="292" spans="2:18" ht="14.25" customHeight="1">
      <c r="B292" s="2"/>
      <c r="H292" s="20"/>
      <c r="K292" s="20"/>
      <c r="O292" s="20"/>
      <c r="P292" s="20"/>
      <c r="Q292" s="20"/>
      <c r="R292" s="20"/>
    </row>
    <row r="293" spans="2:18" ht="14.25" customHeight="1">
      <c r="B293" s="2"/>
      <c r="H293" s="20"/>
      <c r="K293" s="20"/>
      <c r="O293" s="20"/>
      <c r="P293" s="20"/>
      <c r="Q293" s="20"/>
      <c r="R293" s="20"/>
    </row>
    <row r="294" spans="2:18" ht="14.25" customHeight="1">
      <c r="B294" s="2"/>
      <c r="H294" s="20"/>
      <c r="K294" s="20"/>
      <c r="O294" s="20"/>
      <c r="P294" s="20"/>
      <c r="Q294" s="20"/>
      <c r="R294" s="20"/>
    </row>
    <row r="295" spans="2:18" ht="14.25" customHeight="1">
      <c r="B295" s="2"/>
      <c r="H295" s="20"/>
      <c r="K295" s="20"/>
      <c r="O295" s="20"/>
      <c r="P295" s="20"/>
      <c r="Q295" s="20"/>
      <c r="R295" s="20"/>
    </row>
    <row r="296" spans="2:18" ht="14.25" customHeight="1">
      <c r="B296" s="2"/>
      <c r="H296" s="20"/>
      <c r="K296" s="20"/>
      <c r="O296" s="20"/>
      <c r="P296" s="20"/>
      <c r="Q296" s="20"/>
      <c r="R296" s="20"/>
    </row>
    <row r="297" spans="2:18" ht="14.25" customHeight="1">
      <c r="B297" s="2"/>
      <c r="H297" s="20"/>
      <c r="K297" s="20"/>
      <c r="O297" s="20"/>
      <c r="P297" s="20"/>
      <c r="Q297" s="20"/>
      <c r="R297" s="20"/>
    </row>
    <row r="298" spans="2:18" ht="14.25" customHeight="1">
      <c r="B298" s="2"/>
      <c r="H298" s="20"/>
      <c r="K298" s="20"/>
      <c r="O298" s="20"/>
      <c r="P298" s="20"/>
      <c r="Q298" s="20"/>
      <c r="R298" s="20"/>
    </row>
    <row r="299" spans="2:18" ht="14.25" customHeight="1">
      <c r="B299" s="2"/>
      <c r="H299" s="20"/>
      <c r="K299" s="20"/>
      <c r="O299" s="20"/>
      <c r="P299" s="20"/>
      <c r="Q299" s="20"/>
      <c r="R299" s="20"/>
    </row>
    <row r="300" spans="2:18" ht="14.25" customHeight="1">
      <c r="B300" s="2"/>
      <c r="H300" s="20"/>
      <c r="K300" s="20"/>
      <c r="O300" s="20"/>
      <c r="P300" s="20"/>
      <c r="Q300" s="20"/>
      <c r="R300" s="20"/>
    </row>
    <row r="301" spans="2:18" ht="14.25" customHeight="1">
      <c r="B301" s="2"/>
      <c r="H301" s="20"/>
      <c r="K301" s="20"/>
      <c r="O301" s="20"/>
      <c r="P301" s="20"/>
      <c r="Q301" s="20"/>
      <c r="R301" s="20"/>
    </row>
    <row r="302" spans="2:18" ht="14.25" customHeight="1">
      <c r="B302" s="2"/>
      <c r="H302" s="20"/>
      <c r="K302" s="20"/>
      <c r="O302" s="20"/>
      <c r="P302" s="20"/>
      <c r="Q302" s="20"/>
      <c r="R302" s="20"/>
    </row>
    <row r="303" spans="2:18" ht="14.25" customHeight="1">
      <c r="B303" s="2"/>
      <c r="H303" s="20"/>
      <c r="K303" s="20"/>
      <c r="O303" s="20"/>
      <c r="P303" s="20"/>
      <c r="Q303" s="20"/>
      <c r="R303" s="20"/>
    </row>
    <row r="304" spans="2:18" ht="14.25" customHeight="1">
      <c r="B304" s="2"/>
      <c r="H304" s="20"/>
      <c r="K304" s="20"/>
      <c r="O304" s="20"/>
      <c r="P304" s="20"/>
      <c r="Q304" s="20"/>
      <c r="R304" s="20"/>
    </row>
    <row r="305" spans="2:18" ht="14.25" customHeight="1">
      <c r="B305" s="2"/>
      <c r="H305" s="20"/>
      <c r="K305" s="20"/>
      <c r="O305" s="20"/>
      <c r="P305" s="20"/>
      <c r="Q305" s="20"/>
      <c r="R305" s="20"/>
    </row>
    <row r="306" spans="2:18" ht="14.25" customHeight="1">
      <c r="B306" s="2"/>
      <c r="H306" s="20"/>
      <c r="K306" s="20"/>
      <c r="O306" s="20"/>
      <c r="P306" s="20"/>
      <c r="Q306" s="20"/>
      <c r="R306" s="20"/>
    </row>
    <row r="307" spans="2:18" ht="14.25" customHeight="1">
      <c r="B307" s="2"/>
      <c r="H307" s="20"/>
      <c r="K307" s="20"/>
      <c r="O307" s="20"/>
      <c r="P307" s="20"/>
      <c r="Q307" s="20"/>
      <c r="R307" s="20"/>
    </row>
    <row r="308" spans="2:18" ht="14.25" customHeight="1">
      <c r="B308" s="2"/>
      <c r="H308" s="20"/>
      <c r="K308" s="20"/>
      <c r="O308" s="20"/>
      <c r="P308" s="20"/>
      <c r="Q308" s="20"/>
      <c r="R308" s="20"/>
    </row>
    <row r="309" spans="2:18" ht="14.25" customHeight="1">
      <c r="B309" s="2"/>
      <c r="H309" s="20"/>
      <c r="K309" s="20"/>
      <c r="O309" s="20"/>
      <c r="P309" s="20"/>
      <c r="Q309" s="20"/>
      <c r="R309" s="20"/>
    </row>
    <row r="310" spans="2:18" ht="14.25" customHeight="1">
      <c r="B310" s="2"/>
      <c r="H310" s="20"/>
      <c r="K310" s="20"/>
      <c r="O310" s="20"/>
      <c r="P310" s="20"/>
      <c r="Q310" s="20"/>
      <c r="R310" s="20"/>
    </row>
    <row r="311" spans="2:18" ht="14.25" customHeight="1">
      <c r="B311" s="2"/>
      <c r="H311" s="20"/>
      <c r="K311" s="20"/>
      <c r="O311" s="20"/>
      <c r="P311" s="20"/>
      <c r="Q311" s="20"/>
      <c r="R311" s="20"/>
    </row>
    <row r="312" spans="2:18" ht="14.25" customHeight="1">
      <c r="B312" s="2"/>
      <c r="H312" s="20"/>
      <c r="K312" s="20"/>
      <c r="O312" s="20"/>
      <c r="P312" s="20"/>
      <c r="Q312" s="20"/>
      <c r="R312" s="20"/>
    </row>
    <row r="313" spans="2:18" ht="14.25" customHeight="1">
      <c r="B313" s="2"/>
      <c r="H313" s="20"/>
      <c r="K313" s="20"/>
      <c r="O313" s="20"/>
      <c r="P313" s="20"/>
      <c r="Q313" s="20"/>
      <c r="R313" s="20"/>
    </row>
    <row r="314" spans="2:18" ht="14.25" customHeight="1">
      <c r="B314" s="2"/>
      <c r="H314" s="20"/>
      <c r="K314" s="20"/>
      <c r="O314" s="20"/>
      <c r="P314" s="20"/>
      <c r="Q314" s="20"/>
      <c r="R314" s="20"/>
    </row>
    <row r="315" spans="2:18" ht="14.25" customHeight="1">
      <c r="B315" s="2"/>
      <c r="H315" s="20"/>
      <c r="K315" s="20"/>
      <c r="O315" s="20"/>
      <c r="P315" s="20"/>
      <c r="Q315" s="20"/>
      <c r="R315" s="20"/>
    </row>
    <row r="316" spans="2:18" ht="14.25" customHeight="1">
      <c r="B316" s="2"/>
      <c r="H316" s="20"/>
      <c r="K316" s="20"/>
      <c r="O316" s="20"/>
      <c r="P316" s="20"/>
      <c r="Q316" s="20"/>
      <c r="R316" s="20"/>
    </row>
    <row r="317" spans="2:18" ht="14.25" customHeight="1">
      <c r="B317" s="2"/>
      <c r="H317" s="20"/>
      <c r="K317" s="20"/>
      <c r="O317" s="20"/>
      <c r="P317" s="20"/>
      <c r="Q317" s="20"/>
      <c r="R317" s="20"/>
    </row>
    <row r="318" spans="2:18" ht="14.25" customHeight="1">
      <c r="B318" s="2"/>
      <c r="H318" s="20"/>
      <c r="K318" s="20"/>
      <c r="O318" s="20"/>
      <c r="P318" s="20"/>
      <c r="Q318" s="20"/>
      <c r="R318" s="20"/>
    </row>
    <row r="319" spans="2:18" ht="14.25" customHeight="1">
      <c r="B319" s="2"/>
      <c r="H319" s="20"/>
      <c r="K319" s="20"/>
      <c r="O319" s="20"/>
      <c r="P319" s="20"/>
      <c r="Q319" s="20"/>
      <c r="R319" s="20"/>
    </row>
    <row r="320" spans="2:18" ht="14.25" customHeight="1">
      <c r="B320" s="2"/>
      <c r="H320" s="20"/>
      <c r="K320" s="20"/>
      <c r="O320" s="20"/>
      <c r="P320" s="20"/>
      <c r="Q320" s="20"/>
      <c r="R320" s="20"/>
    </row>
    <row r="321" spans="2:18" ht="14.25" customHeight="1">
      <c r="B321" s="2"/>
      <c r="H321" s="20"/>
      <c r="K321" s="20"/>
      <c r="O321" s="20"/>
      <c r="P321" s="20"/>
      <c r="Q321" s="20"/>
      <c r="R321" s="20"/>
    </row>
    <row r="322" spans="2:18" ht="14.25" customHeight="1">
      <c r="B322" s="2"/>
      <c r="H322" s="20"/>
      <c r="K322" s="20"/>
      <c r="O322" s="20"/>
      <c r="P322" s="20"/>
      <c r="Q322" s="20"/>
      <c r="R322" s="20"/>
    </row>
    <row r="323" spans="2:18" ht="14.25" customHeight="1">
      <c r="B323" s="2"/>
      <c r="H323" s="20"/>
      <c r="K323" s="20"/>
      <c r="O323" s="20"/>
      <c r="P323" s="20"/>
      <c r="Q323" s="20"/>
      <c r="R323" s="20"/>
    </row>
    <row r="324" spans="2:18" ht="14.25" customHeight="1">
      <c r="B324" s="2"/>
      <c r="H324" s="20"/>
      <c r="K324" s="20"/>
      <c r="O324" s="20"/>
      <c r="P324" s="20"/>
      <c r="Q324" s="20"/>
      <c r="R324" s="20"/>
    </row>
    <row r="325" spans="2:18" ht="14.25" customHeight="1">
      <c r="B325" s="2"/>
      <c r="H325" s="20"/>
      <c r="K325" s="20"/>
      <c r="O325" s="20"/>
      <c r="P325" s="20"/>
      <c r="Q325" s="20"/>
      <c r="R325" s="20"/>
    </row>
    <row r="326" spans="2:18" ht="14.25" customHeight="1">
      <c r="B326" s="2"/>
      <c r="H326" s="20"/>
      <c r="K326" s="20"/>
      <c r="O326" s="20"/>
      <c r="P326" s="20"/>
      <c r="Q326" s="20"/>
      <c r="R326" s="20"/>
    </row>
    <row r="327" spans="2:18" ht="14.25" customHeight="1">
      <c r="B327" s="2"/>
      <c r="H327" s="20"/>
      <c r="K327" s="20"/>
      <c r="O327" s="20"/>
      <c r="P327" s="20"/>
      <c r="Q327" s="20"/>
      <c r="R327" s="20"/>
    </row>
    <row r="328" spans="2:18" ht="14.25" customHeight="1">
      <c r="B328" s="2"/>
      <c r="H328" s="20"/>
      <c r="K328" s="20"/>
      <c r="O328" s="20"/>
      <c r="P328" s="20"/>
      <c r="Q328" s="20"/>
      <c r="R328" s="20"/>
    </row>
    <row r="329" spans="2:18" ht="14.25" customHeight="1">
      <c r="B329" s="2"/>
      <c r="H329" s="20"/>
      <c r="K329" s="20"/>
      <c r="O329" s="20"/>
      <c r="P329" s="20"/>
      <c r="Q329" s="20"/>
      <c r="R329" s="20"/>
    </row>
    <row r="330" spans="2:18" ht="14.25" customHeight="1">
      <c r="B330" s="2"/>
      <c r="H330" s="20"/>
      <c r="K330" s="20"/>
      <c r="O330" s="20"/>
      <c r="P330" s="20"/>
      <c r="Q330" s="20"/>
      <c r="R330" s="20"/>
    </row>
    <row r="331" spans="2:18" ht="14.25" customHeight="1">
      <c r="B331" s="2"/>
      <c r="H331" s="20"/>
      <c r="K331" s="20"/>
      <c r="O331" s="20"/>
      <c r="P331" s="20"/>
      <c r="Q331" s="20"/>
      <c r="R331" s="20"/>
    </row>
    <row r="332" spans="2:18" ht="14.25" customHeight="1">
      <c r="B332" s="2"/>
      <c r="H332" s="20"/>
      <c r="K332" s="20"/>
      <c r="O332" s="20"/>
      <c r="P332" s="20"/>
      <c r="Q332" s="20"/>
      <c r="R332" s="20"/>
    </row>
    <row r="333" spans="2:18" ht="14.25" customHeight="1">
      <c r="B333" s="2"/>
      <c r="H333" s="20"/>
      <c r="K333" s="20"/>
      <c r="O333" s="20"/>
      <c r="P333" s="20"/>
      <c r="Q333" s="20"/>
      <c r="R333" s="20"/>
    </row>
    <row r="334" spans="2:18" ht="14.25" customHeight="1">
      <c r="B334" s="2"/>
      <c r="H334" s="20"/>
      <c r="K334" s="20"/>
      <c r="O334" s="20"/>
      <c r="P334" s="20"/>
      <c r="Q334" s="20"/>
      <c r="R334" s="20"/>
    </row>
    <row r="335" spans="2:18" ht="14.25" customHeight="1">
      <c r="B335" s="2"/>
      <c r="H335" s="20"/>
      <c r="K335" s="20"/>
      <c r="O335" s="20"/>
      <c r="P335" s="20"/>
      <c r="Q335" s="20"/>
      <c r="R335" s="20"/>
    </row>
    <row r="336" spans="2:18" ht="14.25" customHeight="1">
      <c r="B336" s="2"/>
      <c r="H336" s="20"/>
      <c r="K336" s="20"/>
      <c r="O336" s="20"/>
      <c r="P336" s="20"/>
      <c r="Q336" s="20"/>
      <c r="R336" s="20"/>
    </row>
    <row r="337" spans="2:18" ht="14.25" customHeight="1">
      <c r="B337" s="2"/>
      <c r="H337" s="20"/>
      <c r="K337" s="20"/>
      <c r="O337" s="20"/>
      <c r="P337" s="20"/>
      <c r="Q337" s="20"/>
      <c r="R337" s="20"/>
    </row>
    <row r="338" spans="2:18" ht="14.25" customHeight="1">
      <c r="B338" s="2"/>
      <c r="H338" s="20"/>
      <c r="K338" s="20"/>
      <c r="O338" s="20"/>
      <c r="P338" s="20"/>
      <c r="Q338" s="20"/>
      <c r="R338" s="20"/>
    </row>
    <row r="339" spans="2:18" ht="14.25" customHeight="1">
      <c r="B339" s="2"/>
      <c r="H339" s="20"/>
      <c r="K339" s="20"/>
      <c r="O339" s="20"/>
      <c r="P339" s="20"/>
      <c r="Q339" s="20"/>
      <c r="R339" s="20"/>
    </row>
    <row r="340" spans="2:18" ht="14.25" customHeight="1">
      <c r="B340" s="2"/>
      <c r="H340" s="20"/>
      <c r="K340" s="20"/>
      <c r="O340" s="20"/>
      <c r="P340" s="20"/>
      <c r="Q340" s="20"/>
      <c r="R340" s="20"/>
    </row>
    <row r="341" spans="2:18" ht="14.25" customHeight="1">
      <c r="B341" s="2"/>
      <c r="H341" s="20"/>
      <c r="K341" s="20"/>
      <c r="O341" s="20"/>
      <c r="P341" s="20"/>
      <c r="Q341" s="20"/>
      <c r="R341" s="20"/>
    </row>
    <row r="342" spans="2:18" ht="14.25" customHeight="1">
      <c r="B342" s="2"/>
      <c r="H342" s="20"/>
      <c r="K342" s="20"/>
      <c r="O342" s="20"/>
      <c r="P342" s="20"/>
      <c r="Q342" s="20"/>
      <c r="R342" s="20"/>
    </row>
    <row r="343" spans="2:18" ht="14.25" customHeight="1">
      <c r="B343" s="2"/>
      <c r="H343" s="20"/>
      <c r="K343" s="20"/>
      <c r="O343" s="20"/>
      <c r="P343" s="20"/>
      <c r="Q343" s="20"/>
      <c r="R343" s="20"/>
    </row>
    <row r="344" spans="2:18" ht="14.25" customHeight="1">
      <c r="B344" s="2"/>
      <c r="H344" s="20"/>
      <c r="K344" s="20"/>
      <c r="O344" s="20"/>
      <c r="P344" s="20"/>
      <c r="Q344" s="20"/>
      <c r="R344" s="20"/>
    </row>
    <row r="345" spans="2:18" ht="14.25" customHeight="1">
      <c r="B345" s="2"/>
      <c r="H345" s="20"/>
      <c r="K345" s="20"/>
      <c r="O345" s="20"/>
      <c r="P345" s="20"/>
      <c r="Q345" s="20"/>
      <c r="R345" s="20"/>
    </row>
    <row r="346" spans="2:18" ht="14.25" customHeight="1">
      <c r="B346" s="2"/>
      <c r="H346" s="20"/>
      <c r="K346" s="20"/>
      <c r="O346" s="20"/>
      <c r="P346" s="20"/>
      <c r="Q346" s="20"/>
      <c r="R346" s="20"/>
    </row>
    <row r="347" spans="2:18" ht="14.25" customHeight="1">
      <c r="B347" s="2"/>
      <c r="H347" s="20"/>
      <c r="K347" s="20"/>
      <c r="O347" s="20"/>
      <c r="P347" s="20"/>
      <c r="Q347" s="20"/>
      <c r="R347" s="20"/>
    </row>
    <row r="348" spans="2:18" ht="14.25" customHeight="1">
      <c r="B348" s="2"/>
      <c r="H348" s="20"/>
      <c r="K348" s="20"/>
      <c r="O348" s="20"/>
      <c r="P348" s="20"/>
      <c r="Q348" s="20"/>
      <c r="R348" s="20"/>
    </row>
    <row r="349" spans="2:18" ht="14.25" customHeight="1">
      <c r="B349" s="2"/>
      <c r="H349" s="20"/>
      <c r="K349" s="20"/>
      <c r="O349" s="20"/>
      <c r="P349" s="20"/>
      <c r="Q349" s="20"/>
      <c r="R349" s="20"/>
    </row>
    <row r="350" spans="2:18" ht="14.25" customHeight="1">
      <c r="B350" s="2"/>
      <c r="H350" s="20"/>
      <c r="K350" s="20"/>
      <c r="O350" s="20"/>
      <c r="P350" s="20"/>
      <c r="Q350" s="20"/>
      <c r="R350" s="20"/>
    </row>
    <row r="351" spans="2:18" ht="14.25" customHeight="1">
      <c r="B351" s="2"/>
      <c r="H351" s="20"/>
      <c r="K351" s="20"/>
      <c r="O351" s="20"/>
      <c r="P351" s="20"/>
      <c r="Q351" s="20"/>
      <c r="R351" s="20"/>
    </row>
    <row r="352" spans="2:18" ht="14.25" customHeight="1">
      <c r="B352" s="2"/>
      <c r="H352" s="20"/>
      <c r="K352" s="20"/>
      <c r="O352" s="20"/>
      <c r="P352" s="20"/>
      <c r="Q352" s="20"/>
      <c r="R352" s="20"/>
    </row>
    <row r="353" spans="2:18" ht="14.25" customHeight="1">
      <c r="B353" s="2"/>
      <c r="H353" s="20"/>
      <c r="K353" s="20"/>
      <c r="O353" s="20"/>
      <c r="P353" s="20"/>
      <c r="Q353" s="20"/>
      <c r="R353" s="20"/>
    </row>
    <row r="354" spans="2:18" ht="14.25" customHeight="1">
      <c r="B354" s="2"/>
      <c r="H354" s="20"/>
      <c r="K354" s="20"/>
      <c r="O354" s="20"/>
      <c r="P354" s="20"/>
      <c r="Q354" s="20"/>
      <c r="R354" s="20"/>
    </row>
    <row r="355" spans="2:18" ht="14.25" customHeight="1">
      <c r="B355" s="2"/>
      <c r="H355" s="20"/>
      <c r="K355" s="20"/>
      <c r="O355" s="20"/>
      <c r="P355" s="20"/>
      <c r="Q355" s="20"/>
      <c r="R355" s="20"/>
    </row>
    <row r="356" spans="2:18" ht="14.25" customHeight="1">
      <c r="B356" s="2"/>
      <c r="H356" s="20"/>
      <c r="K356" s="20"/>
      <c r="O356" s="20"/>
      <c r="P356" s="20"/>
      <c r="Q356" s="20"/>
      <c r="R356" s="20"/>
    </row>
    <row r="357" spans="2:18" ht="14.25" customHeight="1">
      <c r="B357" s="2"/>
      <c r="H357" s="20"/>
      <c r="K357" s="20"/>
      <c r="O357" s="20"/>
      <c r="P357" s="20"/>
      <c r="Q357" s="20"/>
      <c r="R357" s="20"/>
    </row>
    <row r="358" spans="2:18" ht="14.25" customHeight="1">
      <c r="B358" s="2"/>
      <c r="H358" s="20"/>
      <c r="K358" s="20"/>
      <c r="O358" s="20"/>
      <c r="P358" s="20"/>
      <c r="Q358" s="20"/>
      <c r="R358" s="20"/>
    </row>
    <row r="359" spans="2:18" ht="14.25" customHeight="1">
      <c r="B359" s="2"/>
      <c r="H359" s="20"/>
      <c r="K359" s="20"/>
      <c r="O359" s="20"/>
      <c r="P359" s="20"/>
      <c r="Q359" s="20"/>
      <c r="R359" s="20"/>
    </row>
    <row r="360" spans="2:18" ht="14.25" customHeight="1">
      <c r="B360" s="2"/>
      <c r="H360" s="20"/>
      <c r="K360" s="20"/>
      <c r="O360" s="20"/>
      <c r="P360" s="20"/>
      <c r="Q360" s="20"/>
      <c r="R360" s="20"/>
    </row>
    <row r="361" spans="2:18" ht="14.25" customHeight="1">
      <c r="B361" s="2"/>
      <c r="H361" s="20"/>
      <c r="K361" s="20"/>
      <c r="O361" s="20"/>
      <c r="P361" s="20"/>
      <c r="Q361" s="20"/>
      <c r="R361" s="20"/>
    </row>
    <row r="362" spans="2:18" ht="14.25" customHeight="1">
      <c r="B362" s="2"/>
      <c r="H362" s="20"/>
      <c r="K362" s="20"/>
      <c r="O362" s="20"/>
      <c r="P362" s="20"/>
      <c r="Q362" s="20"/>
      <c r="R362" s="20"/>
    </row>
    <row r="363" spans="2:18" ht="14.25" customHeight="1">
      <c r="B363" s="2"/>
      <c r="H363" s="20"/>
      <c r="K363" s="20"/>
      <c r="O363" s="20"/>
      <c r="P363" s="20"/>
      <c r="Q363" s="20"/>
      <c r="R363" s="20"/>
    </row>
    <row r="364" spans="2:18" ht="14.25" customHeight="1">
      <c r="B364" s="2"/>
      <c r="H364" s="20"/>
      <c r="K364" s="20"/>
      <c r="O364" s="20"/>
      <c r="P364" s="20"/>
      <c r="Q364" s="20"/>
      <c r="R364" s="20"/>
    </row>
    <row r="365" spans="2:18" ht="14.25" customHeight="1">
      <c r="B365" s="2"/>
      <c r="H365" s="20"/>
      <c r="K365" s="20"/>
      <c r="O365" s="20"/>
      <c r="P365" s="20"/>
      <c r="Q365" s="20"/>
      <c r="R365" s="20"/>
    </row>
    <row r="366" spans="2:18" ht="14.25" customHeight="1">
      <c r="B366" s="2"/>
      <c r="H366" s="20"/>
      <c r="K366" s="20"/>
      <c r="O366" s="20"/>
      <c r="P366" s="20"/>
      <c r="Q366" s="20"/>
      <c r="R366" s="20"/>
    </row>
    <row r="367" spans="2:18" ht="14.25" customHeight="1">
      <c r="B367" s="2"/>
      <c r="H367" s="20"/>
      <c r="K367" s="20"/>
      <c r="O367" s="20"/>
      <c r="P367" s="20"/>
      <c r="Q367" s="20"/>
      <c r="R367" s="20"/>
    </row>
    <row r="368" spans="2:18" ht="14.25" customHeight="1">
      <c r="B368" s="2"/>
      <c r="H368" s="20"/>
      <c r="K368" s="20"/>
      <c r="O368" s="20"/>
      <c r="P368" s="20"/>
      <c r="Q368" s="20"/>
      <c r="R368" s="20"/>
    </row>
    <row r="369" spans="2:18" ht="14.25" customHeight="1">
      <c r="B369" s="2"/>
      <c r="H369" s="20"/>
      <c r="K369" s="20"/>
      <c r="O369" s="20"/>
      <c r="P369" s="20"/>
      <c r="Q369" s="20"/>
      <c r="R369" s="20"/>
    </row>
    <row r="370" spans="2:18" ht="14.25" customHeight="1">
      <c r="B370" s="2"/>
      <c r="H370" s="20"/>
      <c r="K370" s="20"/>
      <c r="O370" s="20"/>
      <c r="P370" s="20"/>
      <c r="Q370" s="20"/>
      <c r="R370" s="20"/>
    </row>
    <row r="371" spans="2:18" ht="14.25" customHeight="1">
      <c r="B371" s="2"/>
      <c r="H371" s="20"/>
      <c r="K371" s="20"/>
      <c r="O371" s="20"/>
      <c r="P371" s="20"/>
      <c r="Q371" s="20"/>
      <c r="R371" s="20"/>
    </row>
    <row r="372" spans="2:18" ht="14.25" customHeight="1">
      <c r="B372" s="2"/>
      <c r="H372" s="20"/>
      <c r="K372" s="20"/>
      <c r="O372" s="20"/>
      <c r="P372" s="20"/>
      <c r="Q372" s="20"/>
      <c r="R372" s="20"/>
    </row>
    <row r="373" spans="2:18" ht="14.25" customHeight="1">
      <c r="B373" s="2"/>
      <c r="H373" s="20"/>
      <c r="K373" s="20"/>
      <c r="O373" s="20"/>
      <c r="P373" s="20"/>
      <c r="Q373" s="20"/>
      <c r="R373" s="20"/>
    </row>
    <row r="374" spans="2:18" ht="14.25" customHeight="1">
      <c r="B374" s="2"/>
      <c r="H374" s="20"/>
      <c r="K374" s="20"/>
      <c r="O374" s="20"/>
      <c r="P374" s="20"/>
      <c r="Q374" s="20"/>
      <c r="R374" s="20"/>
    </row>
    <row r="375" spans="2:18" ht="14.25" customHeight="1">
      <c r="B375" s="2"/>
      <c r="H375" s="20"/>
      <c r="K375" s="20"/>
      <c r="O375" s="20"/>
      <c r="P375" s="20"/>
      <c r="Q375" s="20"/>
      <c r="R375" s="20"/>
    </row>
    <row r="376" spans="2:18" ht="14.25" customHeight="1">
      <c r="B376" s="2"/>
      <c r="H376" s="20"/>
      <c r="K376" s="20"/>
      <c r="O376" s="20"/>
      <c r="P376" s="20"/>
      <c r="Q376" s="20"/>
      <c r="R376" s="20"/>
    </row>
    <row r="377" spans="2:18" ht="14.25" customHeight="1">
      <c r="B377" s="2"/>
      <c r="H377" s="20"/>
      <c r="K377" s="20"/>
      <c r="O377" s="20"/>
      <c r="P377" s="20"/>
      <c r="Q377" s="20"/>
      <c r="R377" s="20"/>
    </row>
    <row r="378" spans="2:18" ht="14.25" customHeight="1">
      <c r="B378" s="2"/>
      <c r="H378" s="20"/>
      <c r="K378" s="20"/>
      <c r="O378" s="20"/>
      <c r="P378" s="20"/>
      <c r="Q378" s="20"/>
      <c r="R378" s="20"/>
    </row>
    <row r="379" spans="2:18" ht="14.25" customHeight="1">
      <c r="B379" s="2"/>
      <c r="H379" s="20"/>
      <c r="K379" s="20"/>
      <c r="O379" s="20"/>
      <c r="P379" s="20"/>
      <c r="Q379" s="20"/>
      <c r="R379" s="20"/>
    </row>
    <row r="380" spans="2:18" ht="14.25" customHeight="1">
      <c r="B380" s="2"/>
      <c r="H380" s="20"/>
      <c r="K380" s="20"/>
      <c r="O380" s="20"/>
      <c r="P380" s="20"/>
      <c r="Q380" s="20"/>
      <c r="R380" s="20"/>
    </row>
    <row r="381" spans="2:18" ht="14.25" customHeight="1">
      <c r="B381" s="2"/>
      <c r="H381" s="20"/>
      <c r="K381" s="20"/>
      <c r="O381" s="20"/>
      <c r="P381" s="20"/>
      <c r="Q381" s="20"/>
      <c r="R381" s="20"/>
    </row>
    <row r="382" spans="2:18" ht="14.25" customHeight="1">
      <c r="B382" s="2"/>
      <c r="H382" s="20"/>
      <c r="K382" s="20"/>
      <c r="O382" s="20"/>
      <c r="P382" s="20"/>
      <c r="Q382" s="20"/>
      <c r="R382" s="20"/>
    </row>
    <row r="383" spans="2:18" ht="14.25" customHeight="1">
      <c r="B383" s="2"/>
      <c r="H383" s="20"/>
      <c r="K383" s="20"/>
      <c r="O383" s="20"/>
      <c r="P383" s="20"/>
      <c r="Q383" s="20"/>
      <c r="R383" s="20"/>
    </row>
    <row r="384" spans="2:18" ht="14.25" customHeight="1">
      <c r="B384" s="2"/>
      <c r="H384" s="20"/>
      <c r="K384" s="20"/>
      <c r="O384" s="20"/>
      <c r="P384" s="20"/>
      <c r="Q384" s="20"/>
      <c r="R384" s="20"/>
    </row>
    <row r="385" spans="2:18" ht="14.25" customHeight="1">
      <c r="B385" s="2"/>
      <c r="H385" s="20"/>
      <c r="K385" s="20"/>
      <c r="O385" s="20"/>
      <c r="P385" s="20"/>
      <c r="Q385" s="20"/>
      <c r="R385" s="20"/>
    </row>
    <row r="386" spans="2:18" ht="14.25" customHeight="1">
      <c r="B386" s="2"/>
      <c r="H386" s="20"/>
      <c r="K386" s="20"/>
      <c r="O386" s="20"/>
      <c r="P386" s="20"/>
      <c r="Q386" s="20"/>
      <c r="R386" s="20"/>
    </row>
    <row r="387" spans="2:18" ht="14.25" customHeight="1">
      <c r="B387" s="2"/>
      <c r="H387" s="20"/>
      <c r="K387" s="20"/>
      <c r="O387" s="20"/>
      <c r="P387" s="20"/>
      <c r="Q387" s="20"/>
      <c r="R387" s="20"/>
    </row>
    <row r="388" spans="2:18" ht="14.25" customHeight="1">
      <c r="B388" s="2"/>
      <c r="H388" s="20"/>
      <c r="K388" s="20"/>
      <c r="O388" s="20"/>
      <c r="P388" s="20"/>
      <c r="Q388" s="20"/>
      <c r="R388" s="20"/>
    </row>
    <row r="389" spans="2:18" ht="14.25" customHeight="1">
      <c r="B389" s="2"/>
      <c r="H389" s="20"/>
      <c r="K389" s="20"/>
      <c r="O389" s="20"/>
      <c r="P389" s="20"/>
      <c r="Q389" s="20"/>
      <c r="R389" s="20"/>
    </row>
    <row r="390" spans="2:18" ht="14.25" customHeight="1">
      <c r="B390" s="2"/>
      <c r="H390" s="20"/>
      <c r="K390" s="20"/>
      <c r="O390" s="20"/>
      <c r="P390" s="20"/>
      <c r="Q390" s="20"/>
      <c r="R390" s="20"/>
    </row>
    <row r="391" spans="2:18" ht="14.25" customHeight="1">
      <c r="B391" s="2"/>
      <c r="H391" s="20"/>
      <c r="K391" s="20"/>
      <c r="O391" s="20"/>
      <c r="P391" s="20"/>
      <c r="Q391" s="20"/>
      <c r="R391" s="20"/>
    </row>
    <row r="392" spans="2:18" ht="14.25" customHeight="1">
      <c r="B392" s="2"/>
      <c r="H392" s="20"/>
      <c r="K392" s="20"/>
      <c r="O392" s="20"/>
      <c r="P392" s="20"/>
      <c r="Q392" s="20"/>
      <c r="R392" s="20"/>
    </row>
    <row r="393" spans="2:18" ht="14.25" customHeight="1">
      <c r="B393" s="2"/>
      <c r="H393" s="20"/>
      <c r="K393" s="20"/>
      <c r="O393" s="20"/>
      <c r="P393" s="20"/>
      <c r="Q393" s="20"/>
      <c r="R393" s="20"/>
    </row>
    <row r="394" spans="2:18" ht="14.25" customHeight="1">
      <c r="B394" s="2"/>
      <c r="H394" s="20"/>
      <c r="K394" s="20"/>
      <c r="O394" s="20"/>
      <c r="P394" s="20"/>
      <c r="Q394" s="20"/>
      <c r="R394" s="20"/>
    </row>
    <row r="395" spans="2:18" ht="14.25" customHeight="1">
      <c r="B395" s="2"/>
      <c r="H395" s="20"/>
      <c r="K395" s="20"/>
      <c r="O395" s="20"/>
      <c r="P395" s="20"/>
      <c r="Q395" s="20"/>
      <c r="R395" s="20"/>
    </row>
    <row r="396" spans="2:18" ht="14.25" customHeight="1">
      <c r="B396" s="2"/>
      <c r="H396" s="20"/>
      <c r="K396" s="20"/>
      <c r="O396" s="20"/>
      <c r="P396" s="20"/>
      <c r="Q396" s="20"/>
      <c r="R396" s="20"/>
    </row>
    <row r="397" spans="2:18" ht="14.25" customHeight="1">
      <c r="B397" s="2"/>
      <c r="H397" s="20"/>
      <c r="K397" s="20"/>
      <c r="O397" s="20"/>
      <c r="P397" s="20"/>
      <c r="Q397" s="20"/>
      <c r="R397" s="20"/>
    </row>
    <row r="398" spans="2:18" ht="14.25" customHeight="1">
      <c r="B398" s="2"/>
      <c r="H398" s="20"/>
      <c r="K398" s="20"/>
      <c r="O398" s="20"/>
      <c r="P398" s="20"/>
      <c r="Q398" s="20"/>
      <c r="R398" s="20"/>
    </row>
    <row r="399" spans="2:18" ht="14.25" customHeight="1">
      <c r="B399" s="2"/>
      <c r="H399" s="20"/>
      <c r="K399" s="20"/>
      <c r="O399" s="20"/>
      <c r="P399" s="20"/>
      <c r="Q399" s="20"/>
      <c r="R399" s="20"/>
    </row>
    <row r="400" spans="2:18" ht="14.25" customHeight="1">
      <c r="B400" s="2"/>
      <c r="H400" s="20"/>
      <c r="K400" s="20"/>
      <c r="O400" s="20"/>
      <c r="P400" s="20"/>
      <c r="Q400" s="20"/>
      <c r="R400" s="20"/>
    </row>
    <row r="401" spans="2:18" ht="14.25" customHeight="1">
      <c r="B401" s="2"/>
      <c r="H401" s="20"/>
      <c r="K401" s="20"/>
      <c r="O401" s="20"/>
      <c r="P401" s="20"/>
      <c r="Q401" s="20"/>
      <c r="R401" s="20"/>
    </row>
    <row r="402" spans="2:18" ht="14.25" customHeight="1">
      <c r="B402" s="2"/>
      <c r="H402" s="20"/>
      <c r="K402" s="20"/>
      <c r="O402" s="20"/>
      <c r="P402" s="20"/>
      <c r="Q402" s="20"/>
      <c r="R402" s="20"/>
    </row>
    <row r="403" spans="2:18" ht="14.25" customHeight="1">
      <c r="B403" s="2"/>
      <c r="H403" s="20"/>
      <c r="K403" s="20"/>
      <c r="O403" s="20"/>
      <c r="P403" s="20"/>
      <c r="Q403" s="20"/>
      <c r="R403" s="20"/>
    </row>
    <row r="404" spans="2:18" ht="14.25" customHeight="1">
      <c r="B404" s="2"/>
      <c r="H404" s="20"/>
      <c r="K404" s="20"/>
      <c r="O404" s="20"/>
      <c r="P404" s="20"/>
      <c r="Q404" s="20"/>
      <c r="R404" s="20"/>
    </row>
    <row r="405" spans="2:18" ht="14.25" customHeight="1">
      <c r="B405" s="2"/>
      <c r="H405" s="20"/>
      <c r="K405" s="20"/>
      <c r="O405" s="20"/>
      <c r="P405" s="20"/>
      <c r="Q405" s="20"/>
      <c r="R405" s="20"/>
    </row>
    <row r="406" spans="2:18" ht="14.25" customHeight="1">
      <c r="B406" s="2"/>
      <c r="H406" s="20"/>
      <c r="K406" s="20"/>
      <c r="O406" s="20"/>
      <c r="P406" s="20"/>
      <c r="Q406" s="20"/>
      <c r="R406" s="20"/>
    </row>
    <row r="407" spans="2:18" ht="14.25" customHeight="1">
      <c r="B407" s="2"/>
      <c r="H407" s="20"/>
      <c r="K407" s="20"/>
      <c r="O407" s="20"/>
      <c r="P407" s="20"/>
      <c r="Q407" s="20"/>
      <c r="R407" s="20"/>
    </row>
    <row r="408" spans="2:18" ht="14.25" customHeight="1">
      <c r="B408" s="2"/>
      <c r="H408" s="20"/>
      <c r="K408" s="20"/>
      <c r="O408" s="20"/>
      <c r="P408" s="20"/>
      <c r="Q408" s="20"/>
      <c r="R408" s="20"/>
    </row>
    <row r="409" spans="2:18" ht="14.25" customHeight="1">
      <c r="B409" s="2"/>
      <c r="H409" s="20"/>
      <c r="K409" s="20"/>
      <c r="O409" s="20"/>
      <c r="P409" s="20"/>
      <c r="Q409" s="20"/>
      <c r="R409" s="20"/>
    </row>
    <row r="410" spans="2:18" ht="14.25" customHeight="1">
      <c r="B410" s="2"/>
      <c r="H410" s="20"/>
      <c r="K410" s="20"/>
      <c r="O410" s="20"/>
      <c r="P410" s="20"/>
      <c r="Q410" s="20"/>
      <c r="R410" s="20"/>
    </row>
    <row r="411" spans="2:18" ht="14.25" customHeight="1">
      <c r="B411" s="2"/>
      <c r="H411" s="20"/>
      <c r="K411" s="20"/>
      <c r="O411" s="20"/>
      <c r="P411" s="20"/>
      <c r="Q411" s="20"/>
      <c r="R411" s="20"/>
    </row>
    <row r="412" spans="2:18" ht="14.25" customHeight="1">
      <c r="B412" s="2"/>
      <c r="H412" s="20"/>
      <c r="K412" s="20"/>
      <c r="O412" s="20"/>
      <c r="P412" s="20"/>
      <c r="Q412" s="20"/>
      <c r="R412" s="20"/>
    </row>
    <row r="413" spans="2:18" ht="14.25" customHeight="1">
      <c r="B413" s="2"/>
      <c r="H413" s="20"/>
      <c r="K413" s="20"/>
      <c r="O413" s="20"/>
      <c r="P413" s="20"/>
      <c r="Q413" s="20"/>
      <c r="R413" s="20"/>
    </row>
    <row r="414" spans="2:18" ht="14.25" customHeight="1">
      <c r="B414" s="2"/>
      <c r="H414" s="20"/>
      <c r="K414" s="20"/>
      <c r="O414" s="20"/>
      <c r="P414" s="20"/>
      <c r="Q414" s="20"/>
      <c r="R414" s="20"/>
    </row>
    <row r="415" spans="2:18" ht="14.25" customHeight="1">
      <c r="B415" s="2"/>
      <c r="H415" s="20"/>
      <c r="K415" s="20"/>
      <c r="O415" s="20"/>
      <c r="P415" s="20"/>
      <c r="Q415" s="20"/>
      <c r="R415" s="20"/>
    </row>
    <row r="416" spans="2:18" ht="14.25" customHeight="1">
      <c r="B416" s="2"/>
      <c r="H416" s="20"/>
      <c r="K416" s="20"/>
      <c r="O416" s="20"/>
      <c r="P416" s="20"/>
      <c r="Q416" s="20"/>
      <c r="R416" s="20"/>
    </row>
    <row r="417" spans="2:18" ht="14.25" customHeight="1">
      <c r="B417" s="2"/>
      <c r="H417" s="20"/>
      <c r="K417" s="20"/>
      <c r="O417" s="20"/>
      <c r="P417" s="20"/>
      <c r="Q417" s="20"/>
      <c r="R417" s="20"/>
    </row>
    <row r="418" spans="2:18" ht="14.25" customHeight="1">
      <c r="B418" s="2"/>
      <c r="H418" s="20"/>
      <c r="K418" s="20"/>
      <c r="O418" s="20"/>
      <c r="P418" s="20"/>
      <c r="Q418" s="20"/>
      <c r="R418" s="20"/>
    </row>
    <row r="419" spans="2:18" ht="14.25" customHeight="1">
      <c r="B419" s="2"/>
      <c r="H419" s="20"/>
      <c r="K419" s="20"/>
      <c r="O419" s="20"/>
      <c r="P419" s="20"/>
      <c r="Q419" s="20"/>
      <c r="R419" s="20"/>
    </row>
    <row r="420" spans="2:18" ht="14.25" customHeight="1">
      <c r="B420" s="2"/>
      <c r="H420" s="20"/>
      <c r="K420" s="20"/>
      <c r="O420" s="20"/>
      <c r="P420" s="20"/>
      <c r="Q420" s="20"/>
      <c r="R420" s="20"/>
    </row>
    <row r="421" spans="2:18" ht="14.25" customHeight="1">
      <c r="B421" s="2"/>
      <c r="H421" s="20"/>
      <c r="K421" s="20"/>
      <c r="O421" s="20"/>
      <c r="P421" s="20"/>
      <c r="Q421" s="20"/>
      <c r="R421" s="20"/>
    </row>
    <row r="422" spans="2:18" ht="14.25" customHeight="1">
      <c r="B422" s="2"/>
      <c r="H422" s="20"/>
      <c r="K422" s="20"/>
      <c r="O422" s="20"/>
      <c r="P422" s="20"/>
      <c r="Q422" s="20"/>
      <c r="R422" s="20"/>
    </row>
    <row r="423" spans="2:18" ht="14.25" customHeight="1">
      <c r="B423" s="2"/>
      <c r="H423" s="20"/>
      <c r="K423" s="20"/>
      <c r="O423" s="20"/>
      <c r="P423" s="20"/>
      <c r="Q423" s="20"/>
      <c r="R423" s="20"/>
    </row>
    <row r="424" spans="2:18" ht="14.25" customHeight="1">
      <c r="B424" s="2"/>
      <c r="H424" s="20"/>
      <c r="K424" s="20"/>
      <c r="O424" s="20"/>
      <c r="P424" s="20"/>
      <c r="Q424" s="20"/>
      <c r="R424" s="20"/>
    </row>
    <row r="425" spans="2:18" ht="14.25" customHeight="1">
      <c r="B425" s="2"/>
      <c r="H425" s="20"/>
      <c r="K425" s="20"/>
      <c r="O425" s="20"/>
      <c r="P425" s="20"/>
      <c r="Q425" s="20"/>
      <c r="R425" s="20"/>
    </row>
    <row r="426" spans="2:18" ht="14.25" customHeight="1">
      <c r="B426" s="2"/>
      <c r="H426" s="20"/>
      <c r="K426" s="20"/>
      <c r="O426" s="20"/>
      <c r="P426" s="20"/>
      <c r="Q426" s="20"/>
      <c r="R426" s="20"/>
    </row>
    <row r="427" spans="2:18" ht="14.25" customHeight="1">
      <c r="B427" s="2"/>
      <c r="H427" s="20"/>
      <c r="K427" s="20"/>
      <c r="O427" s="20"/>
      <c r="P427" s="20"/>
      <c r="Q427" s="20"/>
      <c r="R427" s="20"/>
    </row>
    <row r="428" spans="2:18" ht="14.25" customHeight="1">
      <c r="B428" s="2"/>
      <c r="H428" s="20"/>
      <c r="K428" s="20"/>
      <c r="O428" s="20"/>
      <c r="P428" s="20"/>
      <c r="Q428" s="20"/>
      <c r="R428" s="20"/>
    </row>
    <row r="429" spans="2:18" ht="14.25" customHeight="1">
      <c r="B429" s="2"/>
      <c r="H429" s="20"/>
      <c r="K429" s="20"/>
      <c r="O429" s="20"/>
      <c r="P429" s="20"/>
      <c r="Q429" s="20"/>
      <c r="R429" s="20"/>
    </row>
    <row r="430" spans="2:18" ht="14.25" customHeight="1">
      <c r="B430" s="2"/>
      <c r="H430" s="20"/>
      <c r="K430" s="20"/>
      <c r="O430" s="20"/>
      <c r="P430" s="20"/>
      <c r="Q430" s="20"/>
      <c r="R430" s="20"/>
    </row>
    <row r="431" spans="2:18" ht="14.25" customHeight="1">
      <c r="B431" s="2"/>
      <c r="H431" s="20"/>
      <c r="K431" s="20"/>
      <c r="O431" s="20"/>
      <c r="P431" s="20"/>
      <c r="Q431" s="20"/>
      <c r="R431" s="20"/>
    </row>
    <row r="432" spans="2:18" ht="14.25" customHeight="1">
      <c r="B432" s="2"/>
      <c r="H432" s="20"/>
      <c r="K432" s="20"/>
      <c r="O432" s="20"/>
      <c r="P432" s="20"/>
      <c r="Q432" s="20"/>
      <c r="R432" s="20"/>
    </row>
    <row r="433" spans="2:18" ht="14.25" customHeight="1">
      <c r="B433" s="2"/>
      <c r="H433" s="20"/>
      <c r="K433" s="20"/>
      <c r="O433" s="20"/>
      <c r="P433" s="20"/>
      <c r="Q433" s="20"/>
      <c r="R433" s="20"/>
    </row>
    <row r="434" spans="2:18" ht="14.25" customHeight="1">
      <c r="B434" s="2"/>
      <c r="H434" s="20"/>
      <c r="K434" s="20"/>
      <c r="O434" s="20"/>
      <c r="P434" s="20"/>
      <c r="Q434" s="20"/>
      <c r="R434" s="20"/>
    </row>
    <row r="435" spans="2:18" ht="14.25" customHeight="1">
      <c r="B435" s="2"/>
      <c r="H435" s="20"/>
      <c r="K435" s="20"/>
      <c r="O435" s="20"/>
      <c r="P435" s="20"/>
      <c r="Q435" s="20"/>
      <c r="R435" s="20"/>
    </row>
    <row r="436" spans="2:18" ht="14.25" customHeight="1">
      <c r="B436" s="2"/>
      <c r="H436" s="20"/>
      <c r="K436" s="20"/>
      <c r="O436" s="20"/>
      <c r="P436" s="20"/>
      <c r="Q436" s="20"/>
      <c r="R436" s="20"/>
    </row>
    <row r="437" spans="2:18" ht="14.25" customHeight="1">
      <c r="B437" s="2"/>
      <c r="H437" s="20"/>
      <c r="K437" s="20"/>
      <c r="O437" s="20"/>
      <c r="P437" s="20"/>
      <c r="Q437" s="20"/>
      <c r="R437" s="20"/>
    </row>
    <row r="438" spans="2:18" ht="14.25" customHeight="1">
      <c r="B438" s="2"/>
      <c r="H438" s="20"/>
      <c r="K438" s="20"/>
      <c r="O438" s="20"/>
      <c r="P438" s="20"/>
      <c r="Q438" s="20"/>
      <c r="R438" s="20"/>
    </row>
    <row r="439" spans="2:18" ht="14.25" customHeight="1">
      <c r="B439" s="2"/>
      <c r="H439" s="20"/>
      <c r="K439" s="20"/>
      <c r="O439" s="20"/>
      <c r="P439" s="20"/>
      <c r="Q439" s="20"/>
      <c r="R439" s="20"/>
    </row>
    <row r="440" spans="2:18" ht="14.25" customHeight="1">
      <c r="B440" s="2"/>
      <c r="H440" s="20"/>
      <c r="K440" s="20"/>
      <c r="O440" s="20"/>
      <c r="P440" s="20"/>
      <c r="Q440" s="20"/>
      <c r="R440" s="20"/>
    </row>
    <row r="441" spans="2:18" ht="14.25" customHeight="1">
      <c r="B441" s="2"/>
      <c r="H441" s="20"/>
      <c r="K441" s="20"/>
      <c r="O441" s="20"/>
      <c r="P441" s="20"/>
      <c r="Q441" s="20"/>
      <c r="R441" s="20"/>
    </row>
    <row r="442" spans="2:18" ht="14.25" customHeight="1">
      <c r="B442" s="2"/>
      <c r="H442" s="20"/>
      <c r="K442" s="20"/>
      <c r="O442" s="20"/>
      <c r="P442" s="20"/>
      <c r="Q442" s="20"/>
      <c r="R442" s="20"/>
    </row>
    <row r="443" spans="2:18" ht="14.25" customHeight="1">
      <c r="B443" s="2"/>
      <c r="H443" s="20"/>
      <c r="K443" s="20"/>
      <c r="O443" s="20"/>
      <c r="P443" s="20"/>
      <c r="Q443" s="20"/>
      <c r="R443" s="20"/>
    </row>
    <row r="444" spans="2:18" ht="14.25" customHeight="1">
      <c r="B444" s="2"/>
      <c r="H444" s="20"/>
      <c r="K444" s="20"/>
      <c r="O444" s="20"/>
      <c r="P444" s="20"/>
      <c r="Q444" s="20"/>
      <c r="R444" s="20"/>
    </row>
    <row r="445" spans="2:18" ht="14.25" customHeight="1">
      <c r="B445" s="2"/>
      <c r="H445" s="20"/>
      <c r="K445" s="20"/>
      <c r="O445" s="20"/>
      <c r="P445" s="20"/>
      <c r="Q445" s="20"/>
      <c r="R445" s="20"/>
    </row>
    <row r="446" spans="2:18" ht="14.25" customHeight="1">
      <c r="B446" s="2"/>
      <c r="H446" s="20"/>
      <c r="K446" s="20"/>
      <c r="O446" s="20"/>
      <c r="P446" s="20"/>
      <c r="Q446" s="20"/>
      <c r="R446" s="20"/>
    </row>
    <row r="447" spans="2:18" ht="14.25" customHeight="1">
      <c r="B447" s="2"/>
      <c r="H447" s="20"/>
      <c r="K447" s="20"/>
      <c r="O447" s="20"/>
      <c r="P447" s="20"/>
      <c r="Q447" s="20"/>
      <c r="R447" s="20"/>
    </row>
    <row r="448" spans="2:18" ht="14.25" customHeight="1">
      <c r="B448" s="2"/>
      <c r="H448" s="20"/>
      <c r="K448" s="20"/>
      <c r="O448" s="20"/>
      <c r="P448" s="20"/>
      <c r="Q448" s="20"/>
      <c r="R448" s="20"/>
    </row>
    <row r="449" spans="2:18" ht="14.25" customHeight="1">
      <c r="B449" s="2"/>
      <c r="H449" s="20"/>
      <c r="K449" s="20"/>
      <c r="O449" s="20"/>
      <c r="P449" s="20"/>
      <c r="Q449" s="20"/>
      <c r="R449" s="20"/>
    </row>
    <row r="450" spans="2:18" ht="14.25" customHeight="1">
      <c r="B450" s="2"/>
      <c r="H450" s="20"/>
      <c r="K450" s="20"/>
      <c r="O450" s="20"/>
      <c r="P450" s="20"/>
      <c r="Q450" s="20"/>
      <c r="R450" s="20"/>
    </row>
    <row r="451" spans="2:18" ht="14.25" customHeight="1">
      <c r="B451" s="2"/>
      <c r="H451" s="20"/>
      <c r="K451" s="20"/>
      <c r="O451" s="20"/>
      <c r="P451" s="20"/>
      <c r="Q451" s="20"/>
      <c r="R451" s="20"/>
    </row>
    <row r="452" spans="2:18" ht="14.25" customHeight="1">
      <c r="B452" s="2"/>
      <c r="H452" s="20"/>
      <c r="K452" s="20"/>
      <c r="O452" s="20"/>
      <c r="P452" s="20"/>
      <c r="Q452" s="20"/>
      <c r="R452" s="20"/>
    </row>
    <row r="453" spans="2:18" ht="14.25" customHeight="1">
      <c r="B453" s="2"/>
      <c r="H453" s="20"/>
      <c r="K453" s="20"/>
      <c r="O453" s="20"/>
      <c r="P453" s="20"/>
      <c r="Q453" s="20"/>
      <c r="R453" s="20"/>
    </row>
    <row r="454" spans="2:18" ht="14.25" customHeight="1">
      <c r="B454" s="2"/>
      <c r="H454" s="20"/>
      <c r="K454" s="20"/>
      <c r="O454" s="20"/>
      <c r="P454" s="20"/>
      <c r="Q454" s="20"/>
      <c r="R454" s="20"/>
    </row>
    <row r="455" spans="2:18" ht="14.25" customHeight="1">
      <c r="B455" s="2"/>
      <c r="H455" s="20"/>
      <c r="K455" s="20"/>
      <c r="O455" s="20"/>
      <c r="P455" s="20"/>
      <c r="Q455" s="20"/>
      <c r="R455" s="20"/>
    </row>
    <row r="456" spans="2:18" ht="14.25" customHeight="1">
      <c r="B456" s="2"/>
      <c r="H456" s="20"/>
      <c r="K456" s="20"/>
      <c r="O456" s="20"/>
      <c r="P456" s="20"/>
      <c r="Q456" s="20"/>
      <c r="R456" s="20"/>
    </row>
    <row r="457" spans="2:18" ht="14.25" customHeight="1">
      <c r="B457" s="2"/>
      <c r="H457" s="20"/>
      <c r="K457" s="20"/>
      <c r="O457" s="20"/>
      <c r="P457" s="20"/>
      <c r="Q457" s="20"/>
      <c r="R457" s="20"/>
    </row>
    <row r="458" spans="2:18" ht="14.25" customHeight="1">
      <c r="B458" s="2"/>
      <c r="H458" s="20"/>
      <c r="K458" s="20"/>
      <c r="O458" s="20"/>
      <c r="P458" s="20"/>
      <c r="Q458" s="20"/>
      <c r="R458" s="20"/>
    </row>
    <row r="459" spans="2:18" ht="14.25" customHeight="1">
      <c r="B459" s="2"/>
      <c r="H459" s="20"/>
      <c r="K459" s="20"/>
      <c r="O459" s="20"/>
      <c r="P459" s="20"/>
      <c r="Q459" s="20"/>
      <c r="R459" s="20"/>
    </row>
    <row r="460" spans="2:18" ht="14.25" customHeight="1">
      <c r="B460" s="2"/>
      <c r="H460" s="20"/>
      <c r="K460" s="20"/>
      <c r="O460" s="20"/>
      <c r="P460" s="20"/>
      <c r="Q460" s="20"/>
      <c r="R460" s="20"/>
    </row>
    <row r="461" spans="2:18" ht="14.25" customHeight="1">
      <c r="B461" s="2"/>
      <c r="H461" s="20"/>
      <c r="K461" s="20"/>
      <c r="O461" s="20"/>
      <c r="P461" s="20"/>
      <c r="Q461" s="20"/>
      <c r="R461" s="20"/>
    </row>
    <row r="462" spans="2:18" ht="14.25" customHeight="1">
      <c r="B462" s="2"/>
      <c r="H462" s="20"/>
      <c r="K462" s="20"/>
      <c r="O462" s="20"/>
      <c r="P462" s="20"/>
      <c r="Q462" s="20"/>
      <c r="R462" s="20"/>
    </row>
    <row r="463" spans="2:18" ht="14.25" customHeight="1">
      <c r="B463" s="2"/>
      <c r="H463" s="20"/>
      <c r="K463" s="20"/>
      <c r="O463" s="20"/>
      <c r="P463" s="20"/>
      <c r="Q463" s="20"/>
      <c r="R463" s="20"/>
    </row>
    <row r="464" spans="2:18" ht="14.25" customHeight="1">
      <c r="B464" s="2"/>
      <c r="H464" s="20"/>
      <c r="K464" s="20"/>
      <c r="O464" s="20"/>
      <c r="P464" s="20"/>
      <c r="Q464" s="20"/>
      <c r="R464" s="20"/>
    </row>
    <row r="465" spans="2:18" ht="14.25" customHeight="1">
      <c r="B465" s="2"/>
      <c r="H465" s="20"/>
      <c r="K465" s="20"/>
      <c r="O465" s="20"/>
      <c r="P465" s="20"/>
      <c r="Q465" s="20"/>
      <c r="R465" s="20"/>
    </row>
    <row r="466" spans="2:18" ht="14.25" customHeight="1">
      <c r="B466" s="2"/>
      <c r="H466" s="20"/>
      <c r="K466" s="20"/>
      <c r="O466" s="20"/>
      <c r="P466" s="20"/>
      <c r="Q466" s="20"/>
      <c r="R466" s="20"/>
    </row>
    <row r="467" spans="2:18" ht="14.25" customHeight="1">
      <c r="B467" s="2"/>
      <c r="H467" s="20"/>
      <c r="K467" s="20"/>
      <c r="O467" s="20"/>
      <c r="P467" s="20"/>
      <c r="Q467" s="20"/>
      <c r="R467" s="20"/>
    </row>
    <row r="468" spans="2:18" ht="14.25" customHeight="1">
      <c r="B468" s="2"/>
      <c r="H468" s="20"/>
      <c r="K468" s="20"/>
      <c r="O468" s="20"/>
      <c r="P468" s="20"/>
      <c r="Q468" s="20"/>
      <c r="R468" s="20"/>
    </row>
    <row r="469" spans="2:18" ht="14.25" customHeight="1">
      <c r="B469" s="2"/>
      <c r="H469" s="20"/>
      <c r="K469" s="20"/>
      <c r="O469" s="20"/>
      <c r="P469" s="20"/>
      <c r="Q469" s="20"/>
      <c r="R469" s="20"/>
    </row>
    <row r="470" spans="2:18" ht="14.25" customHeight="1">
      <c r="B470" s="2"/>
      <c r="H470" s="20"/>
      <c r="K470" s="20"/>
      <c r="O470" s="20"/>
      <c r="P470" s="20"/>
      <c r="Q470" s="20"/>
      <c r="R470" s="20"/>
    </row>
    <row r="471" spans="2:18" ht="14.25" customHeight="1">
      <c r="B471" s="2"/>
      <c r="H471" s="20"/>
      <c r="K471" s="20"/>
      <c r="O471" s="20"/>
      <c r="P471" s="20"/>
      <c r="Q471" s="20"/>
      <c r="R471" s="20"/>
    </row>
    <row r="472" spans="2:18" ht="14.25" customHeight="1">
      <c r="B472" s="2"/>
      <c r="H472" s="20"/>
      <c r="K472" s="20"/>
      <c r="O472" s="20"/>
      <c r="P472" s="20"/>
      <c r="Q472" s="20"/>
      <c r="R472" s="20"/>
    </row>
    <row r="473" spans="2:18" ht="14.25" customHeight="1">
      <c r="B473" s="2"/>
      <c r="H473" s="20"/>
      <c r="K473" s="20"/>
      <c r="O473" s="20"/>
      <c r="P473" s="20"/>
      <c r="Q473" s="20"/>
      <c r="R473" s="20"/>
    </row>
    <row r="474" spans="2:18" ht="14.25" customHeight="1">
      <c r="B474" s="2"/>
      <c r="H474" s="20"/>
      <c r="K474" s="20"/>
      <c r="O474" s="20"/>
      <c r="P474" s="20"/>
      <c r="Q474" s="20"/>
      <c r="R474" s="20"/>
    </row>
    <row r="475" spans="2:18" ht="14.25" customHeight="1">
      <c r="B475" s="2"/>
      <c r="H475" s="20"/>
      <c r="K475" s="20"/>
      <c r="O475" s="20"/>
      <c r="P475" s="20"/>
      <c r="Q475" s="20"/>
      <c r="R475" s="20"/>
    </row>
    <row r="476" spans="2:18" ht="14.25" customHeight="1">
      <c r="B476" s="2"/>
      <c r="H476" s="20"/>
      <c r="K476" s="20"/>
      <c r="O476" s="20"/>
      <c r="P476" s="20"/>
      <c r="Q476" s="20"/>
      <c r="R476" s="20"/>
    </row>
    <row r="477" spans="2:18" ht="14.25" customHeight="1">
      <c r="B477" s="2"/>
      <c r="H477" s="20"/>
      <c r="K477" s="20"/>
      <c r="O477" s="20"/>
      <c r="P477" s="20"/>
      <c r="Q477" s="20"/>
      <c r="R477" s="20"/>
    </row>
    <row r="478" spans="2:18" ht="14.25" customHeight="1">
      <c r="B478" s="2"/>
      <c r="H478" s="20"/>
      <c r="K478" s="20"/>
      <c r="O478" s="20"/>
      <c r="P478" s="20"/>
      <c r="Q478" s="20"/>
      <c r="R478" s="20"/>
    </row>
    <row r="479" spans="2:18" ht="14.25" customHeight="1">
      <c r="B479" s="2"/>
      <c r="H479" s="20"/>
      <c r="K479" s="20"/>
      <c r="O479" s="20"/>
      <c r="P479" s="20"/>
      <c r="Q479" s="20"/>
      <c r="R479" s="20"/>
    </row>
    <row r="480" spans="2:18" ht="14.25" customHeight="1">
      <c r="B480" s="2"/>
      <c r="H480" s="20"/>
      <c r="K480" s="20"/>
      <c r="O480" s="20"/>
      <c r="P480" s="20"/>
      <c r="Q480" s="20"/>
      <c r="R480" s="20"/>
    </row>
    <row r="481" spans="2:18" ht="14.25" customHeight="1">
      <c r="B481" s="2"/>
      <c r="H481" s="20"/>
      <c r="K481" s="20"/>
      <c r="O481" s="20"/>
      <c r="P481" s="20"/>
      <c r="Q481" s="20"/>
      <c r="R481" s="20"/>
    </row>
    <row r="482" spans="2:18" ht="14.25" customHeight="1">
      <c r="B482" s="2"/>
      <c r="H482" s="20"/>
      <c r="K482" s="20"/>
      <c r="O482" s="20"/>
      <c r="P482" s="20"/>
      <c r="Q482" s="20"/>
      <c r="R482" s="20"/>
    </row>
    <row r="483" spans="2:18" ht="14.25" customHeight="1">
      <c r="B483" s="2"/>
      <c r="H483" s="20"/>
      <c r="K483" s="20"/>
      <c r="O483" s="20"/>
      <c r="P483" s="20"/>
      <c r="Q483" s="20"/>
      <c r="R483" s="20"/>
    </row>
    <row r="484" spans="2:18" ht="14.25" customHeight="1">
      <c r="B484" s="2"/>
      <c r="H484" s="20"/>
      <c r="K484" s="20"/>
      <c r="O484" s="20"/>
      <c r="P484" s="20"/>
      <c r="Q484" s="20"/>
      <c r="R484" s="20"/>
    </row>
    <row r="485" spans="2:18" ht="14.25" customHeight="1">
      <c r="B485" s="2"/>
      <c r="H485" s="20"/>
      <c r="K485" s="20"/>
      <c r="O485" s="20"/>
      <c r="P485" s="20"/>
      <c r="Q485" s="20"/>
      <c r="R485" s="20"/>
    </row>
    <row r="486" spans="2:18" ht="14.25" customHeight="1">
      <c r="B486" s="2"/>
      <c r="H486" s="20"/>
      <c r="K486" s="20"/>
      <c r="O486" s="20"/>
      <c r="P486" s="20"/>
      <c r="Q486" s="20"/>
      <c r="R486" s="20"/>
    </row>
    <row r="487" spans="2:18" ht="14.25" customHeight="1">
      <c r="B487" s="2"/>
      <c r="H487" s="20"/>
      <c r="K487" s="20"/>
      <c r="O487" s="20"/>
      <c r="P487" s="20"/>
      <c r="Q487" s="20"/>
      <c r="R487" s="20"/>
    </row>
    <row r="488" spans="2:18" ht="14.25" customHeight="1">
      <c r="B488" s="2"/>
      <c r="H488" s="20"/>
      <c r="K488" s="20"/>
      <c r="O488" s="20"/>
      <c r="P488" s="20"/>
      <c r="Q488" s="20"/>
      <c r="R488" s="20"/>
    </row>
    <row r="489" spans="2:18" ht="14.25" customHeight="1">
      <c r="B489" s="2"/>
      <c r="H489" s="20"/>
      <c r="K489" s="20"/>
      <c r="O489" s="20"/>
      <c r="P489" s="20"/>
      <c r="Q489" s="20"/>
      <c r="R489" s="20"/>
    </row>
    <row r="490" spans="2:18" ht="14.25" customHeight="1">
      <c r="B490" s="2"/>
      <c r="H490" s="20"/>
      <c r="K490" s="20"/>
      <c r="O490" s="20"/>
      <c r="P490" s="20"/>
      <c r="Q490" s="20"/>
      <c r="R490" s="20"/>
    </row>
    <row r="491" spans="2:18" ht="14.25" customHeight="1">
      <c r="B491" s="2"/>
      <c r="H491" s="20"/>
      <c r="K491" s="20"/>
      <c r="O491" s="20"/>
      <c r="P491" s="20"/>
      <c r="Q491" s="20"/>
      <c r="R491" s="20"/>
    </row>
    <row r="492" spans="2:18" ht="14.25" customHeight="1">
      <c r="B492" s="2"/>
      <c r="H492" s="20"/>
      <c r="K492" s="20"/>
      <c r="O492" s="20"/>
      <c r="P492" s="20"/>
      <c r="Q492" s="20"/>
      <c r="R492" s="20"/>
    </row>
    <row r="493" spans="2:18" ht="14.25" customHeight="1">
      <c r="B493" s="2"/>
      <c r="H493" s="20"/>
      <c r="K493" s="20"/>
      <c r="O493" s="20"/>
      <c r="P493" s="20"/>
      <c r="Q493" s="20"/>
      <c r="R493" s="20"/>
    </row>
    <row r="494" spans="2:18" ht="14.25" customHeight="1">
      <c r="B494" s="2"/>
      <c r="H494" s="20"/>
      <c r="K494" s="20"/>
      <c r="O494" s="20"/>
      <c r="P494" s="20"/>
      <c r="Q494" s="20"/>
      <c r="R494" s="20"/>
    </row>
    <row r="495" spans="2:18" ht="14.25" customHeight="1">
      <c r="B495" s="2"/>
      <c r="H495" s="20"/>
      <c r="K495" s="20"/>
      <c r="O495" s="20"/>
      <c r="P495" s="20"/>
      <c r="Q495" s="20"/>
      <c r="R495" s="20"/>
    </row>
    <row r="496" spans="2:18" ht="14.25" customHeight="1">
      <c r="B496" s="2"/>
      <c r="H496" s="20"/>
      <c r="K496" s="20"/>
      <c r="O496" s="20"/>
      <c r="P496" s="20"/>
      <c r="Q496" s="20"/>
      <c r="R496" s="20"/>
    </row>
    <row r="497" spans="2:18" ht="14.25" customHeight="1">
      <c r="B497" s="2"/>
      <c r="H497" s="20"/>
      <c r="K497" s="20"/>
      <c r="O497" s="20"/>
      <c r="P497" s="20"/>
      <c r="Q497" s="20"/>
      <c r="R497" s="20"/>
    </row>
    <row r="498" spans="2:18" ht="14.25" customHeight="1">
      <c r="B498" s="2"/>
      <c r="H498" s="20"/>
      <c r="K498" s="20"/>
      <c r="O498" s="20"/>
      <c r="P498" s="20"/>
      <c r="Q498" s="20"/>
      <c r="R498" s="20"/>
    </row>
    <row r="499" spans="2:18" ht="14.25" customHeight="1">
      <c r="B499" s="2"/>
      <c r="H499" s="20"/>
      <c r="K499" s="20"/>
      <c r="O499" s="20"/>
      <c r="P499" s="20"/>
      <c r="Q499" s="20"/>
      <c r="R499" s="20"/>
    </row>
    <row r="500" spans="2:18" ht="14.25" customHeight="1">
      <c r="B500" s="2"/>
      <c r="H500" s="20"/>
      <c r="K500" s="20"/>
      <c r="O500" s="20"/>
      <c r="P500" s="20"/>
      <c r="Q500" s="20"/>
      <c r="R500" s="20"/>
    </row>
    <row r="501" spans="2:18" ht="14.25" customHeight="1">
      <c r="B501" s="2"/>
      <c r="H501" s="20"/>
      <c r="K501" s="20"/>
      <c r="O501" s="20"/>
      <c r="P501" s="20"/>
      <c r="Q501" s="20"/>
      <c r="R501" s="20"/>
    </row>
    <row r="502" spans="2:18" ht="14.25" customHeight="1">
      <c r="B502" s="2"/>
      <c r="H502" s="20"/>
      <c r="K502" s="20"/>
      <c r="O502" s="20"/>
      <c r="P502" s="20"/>
      <c r="Q502" s="20"/>
      <c r="R502" s="20"/>
    </row>
    <row r="503" spans="2:18" ht="14.25" customHeight="1">
      <c r="B503" s="2"/>
      <c r="H503" s="20"/>
      <c r="K503" s="20"/>
      <c r="O503" s="20"/>
      <c r="P503" s="20"/>
      <c r="Q503" s="20"/>
      <c r="R503" s="20"/>
    </row>
    <row r="504" spans="2:18" ht="14.25" customHeight="1">
      <c r="B504" s="2"/>
      <c r="H504" s="20"/>
      <c r="K504" s="20"/>
      <c r="O504" s="20"/>
      <c r="P504" s="20"/>
      <c r="Q504" s="20"/>
      <c r="R504" s="20"/>
    </row>
    <row r="505" spans="2:18" ht="14.25" customHeight="1">
      <c r="B505" s="2"/>
      <c r="H505" s="20"/>
      <c r="K505" s="20"/>
      <c r="O505" s="20"/>
      <c r="P505" s="20"/>
      <c r="Q505" s="20"/>
      <c r="R505" s="20"/>
    </row>
    <row r="506" spans="2:18" ht="14.25" customHeight="1">
      <c r="B506" s="2"/>
      <c r="H506" s="20"/>
      <c r="K506" s="20"/>
      <c r="O506" s="20"/>
      <c r="P506" s="20"/>
      <c r="Q506" s="20"/>
      <c r="R506" s="20"/>
    </row>
    <row r="507" spans="2:18" ht="14.25" customHeight="1">
      <c r="B507" s="2"/>
      <c r="H507" s="20"/>
      <c r="K507" s="20"/>
      <c r="O507" s="20"/>
      <c r="P507" s="20"/>
      <c r="Q507" s="20"/>
      <c r="R507" s="20"/>
    </row>
    <row r="508" spans="2:18" ht="14.25" customHeight="1">
      <c r="B508" s="2"/>
      <c r="H508" s="20"/>
      <c r="K508" s="20"/>
      <c r="O508" s="20"/>
      <c r="P508" s="20"/>
      <c r="Q508" s="20"/>
      <c r="R508" s="20"/>
    </row>
    <row r="509" spans="2:18" ht="14.25" customHeight="1">
      <c r="B509" s="2"/>
      <c r="H509" s="20"/>
      <c r="K509" s="20"/>
      <c r="O509" s="20"/>
      <c r="P509" s="20"/>
      <c r="Q509" s="20"/>
      <c r="R509" s="20"/>
    </row>
    <row r="510" spans="2:18" ht="14.25" customHeight="1">
      <c r="B510" s="2"/>
      <c r="H510" s="20"/>
      <c r="K510" s="20"/>
      <c r="O510" s="20"/>
      <c r="P510" s="20"/>
      <c r="Q510" s="20"/>
      <c r="R510" s="20"/>
    </row>
    <row r="511" spans="2:18" ht="14.25" customHeight="1">
      <c r="B511" s="2"/>
      <c r="H511" s="20"/>
      <c r="K511" s="20"/>
      <c r="O511" s="20"/>
      <c r="P511" s="20"/>
      <c r="Q511" s="20"/>
      <c r="R511" s="20"/>
    </row>
    <row r="512" spans="2:18" ht="14.25" customHeight="1">
      <c r="B512" s="2"/>
      <c r="H512" s="20"/>
      <c r="K512" s="20"/>
      <c r="O512" s="20"/>
      <c r="P512" s="20"/>
      <c r="Q512" s="20"/>
      <c r="R512" s="20"/>
    </row>
    <row r="513" spans="2:18" ht="14.25" customHeight="1">
      <c r="B513" s="2"/>
      <c r="H513" s="20"/>
      <c r="K513" s="20"/>
      <c r="O513" s="20"/>
      <c r="P513" s="20"/>
      <c r="Q513" s="20"/>
      <c r="R513" s="20"/>
    </row>
    <row r="514" spans="2:18" ht="14.25" customHeight="1">
      <c r="B514" s="2"/>
      <c r="H514" s="20"/>
      <c r="K514" s="20"/>
      <c r="O514" s="20"/>
      <c r="P514" s="20"/>
      <c r="Q514" s="20"/>
      <c r="R514" s="20"/>
    </row>
    <row r="515" spans="2:18" ht="14.25" customHeight="1">
      <c r="B515" s="2"/>
      <c r="H515" s="20"/>
      <c r="K515" s="20"/>
      <c r="O515" s="20"/>
      <c r="P515" s="20"/>
      <c r="Q515" s="20"/>
      <c r="R515" s="20"/>
    </row>
    <row r="516" spans="2:18" ht="14.25" customHeight="1">
      <c r="B516" s="2"/>
      <c r="H516" s="20"/>
      <c r="K516" s="20"/>
      <c r="O516" s="20"/>
      <c r="P516" s="20"/>
      <c r="Q516" s="20"/>
      <c r="R516" s="20"/>
    </row>
    <row r="517" spans="2:18" ht="14.25" customHeight="1">
      <c r="B517" s="2"/>
      <c r="H517" s="20"/>
      <c r="K517" s="20"/>
      <c r="O517" s="20"/>
      <c r="P517" s="20"/>
      <c r="Q517" s="20"/>
      <c r="R517" s="20"/>
    </row>
    <row r="518" spans="2:18" ht="14.25" customHeight="1">
      <c r="B518" s="2"/>
      <c r="H518" s="20"/>
      <c r="K518" s="20"/>
      <c r="O518" s="20"/>
      <c r="P518" s="20"/>
      <c r="Q518" s="20"/>
      <c r="R518" s="20"/>
    </row>
    <row r="519" spans="2:18" ht="14.25" customHeight="1">
      <c r="B519" s="2"/>
      <c r="H519" s="20"/>
      <c r="K519" s="20"/>
      <c r="O519" s="20"/>
      <c r="P519" s="20"/>
      <c r="Q519" s="20"/>
      <c r="R519" s="20"/>
    </row>
    <row r="520" spans="2:18" ht="14.25" customHeight="1">
      <c r="B520" s="2"/>
      <c r="H520" s="20"/>
      <c r="K520" s="20"/>
      <c r="O520" s="20"/>
      <c r="P520" s="20"/>
      <c r="Q520" s="20"/>
      <c r="R520" s="20"/>
    </row>
    <row r="521" spans="2:18" ht="14.25" customHeight="1">
      <c r="B521" s="2"/>
      <c r="H521" s="20"/>
      <c r="K521" s="20"/>
      <c r="O521" s="20"/>
      <c r="P521" s="20"/>
      <c r="Q521" s="20"/>
      <c r="R521" s="20"/>
    </row>
    <row r="522" spans="2:18" ht="14.25" customHeight="1">
      <c r="B522" s="2"/>
      <c r="H522" s="20"/>
      <c r="K522" s="20"/>
      <c r="O522" s="20"/>
      <c r="P522" s="20"/>
      <c r="Q522" s="20"/>
      <c r="R522" s="20"/>
    </row>
    <row r="523" spans="2:18" ht="14.25" customHeight="1">
      <c r="B523" s="2"/>
      <c r="H523" s="20"/>
      <c r="K523" s="20"/>
      <c r="O523" s="20"/>
      <c r="P523" s="20"/>
      <c r="Q523" s="20"/>
      <c r="R523" s="20"/>
    </row>
    <row r="524" spans="2:18" ht="14.25" customHeight="1">
      <c r="B524" s="2"/>
      <c r="H524" s="20"/>
      <c r="K524" s="20"/>
      <c r="O524" s="20"/>
      <c r="P524" s="20"/>
      <c r="Q524" s="20"/>
      <c r="R524" s="20"/>
    </row>
    <row r="525" spans="2:18" ht="14.25" customHeight="1">
      <c r="B525" s="2"/>
      <c r="H525" s="20"/>
      <c r="K525" s="20"/>
      <c r="O525" s="20"/>
      <c r="P525" s="20"/>
      <c r="Q525" s="20"/>
      <c r="R525" s="20"/>
    </row>
    <row r="526" spans="2:18" ht="14.25" customHeight="1">
      <c r="B526" s="2"/>
      <c r="H526" s="20"/>
      <c r="K526" s="20"/>
      <c r="O526" s="20"/>
      <c r="P526" s="20"/>
      <c r="Q526" s="20"/>
      <c r="R526" s="20"/>
    </row>
    <row r="527" spans="2:18" ht="14.25" customHeight="1">
      <c r="B527" s="2"/>
      <c r="H527" s="20"/>
      <c r="K527" s="20"/>
      <c r="O527" s="20"/>
      <c r="P527" s="20"/>
      <c r="Q527" s="20"/>
      <c r="R527" s="20"/>
    </row>
    <row r="528" spans="2:18" ht="14.25" customHeight="1">
      <c r="B528" s="2"/>
      <c r="H528" s="20"/>
      <c r="K528" s="20"/>
      <c r="O528" s="20"/>
      <c r="P528" s="20"/>
      <c r="Q528" s="20"/>
      <c r="R528" s="20"/>
    </row>
    <row r="529" spans="2:18" ht="14.25" customHeight="1">
      <c r="B529" s="2"/>
      <c r="H529" s="20"/>
      <c r="K529" s="20"/>
      <c r="O529" s="20"/>
      <c r="P529" s="20"/>
      <c r="Q529" s="20"/>
      <c r="R529" s="20"/>
    </row>
    <row r="530" spans="2:18" ht="14.25" customHeight="1">
      <c r="B530" s="2"/>
      <c r="H530" s="20"/>
      <c r="K530" s="20"/>
      <c r="O530" s="20"/>
      <c r="P530" s="20"/>
      <c r="Q530" s="20"/>
      <c r="R530" s="20"/>
    </row>
    <row r="531" spans="2:18" ht="14.25" customHeight="1">
      <c r="B531" s="2"/>
      <c r="H531" s="20"/>
      <c r="K531" s="20"/>
      <c r="O531" s="20"/>
      <c r="P531" s="20"/>
      <c r="Q531" s="20"/>
      <c r="R531" s="20"/>
    </row>
    <row r="532" spans="2:18" ht="14.25" customHeight="1">
      <c r="B532" s="2"/>
      <c r="H532" s="20"/>
      <c r="K532" s="20"/>
      <c r="O532" s="20"/>
      <c r="P532" s="20"/>
      <c r="Q532" s="20"/>
      <c r="R532" s="20"/>
    </row>
    <row r="533" spans="2:18" ht="14.25" customHeight="1">
      <c r="B533" s="2"/>
      <c r="H533" s="20"/>
      <c r="K533" s="20"/>
      <c r="O533" s="20"/>
      <c r="P533" s="20"/>
      <c r="Q533" s="20"/>
      <c r="R533" s="20"/>
    </row>
    <row r="534" spans="2:18" ht="14.25" customHeight="1">
      <c r="B534" s="2"/>
      <c r="H534" s="20"/>
      <c r="K534" s="20"/>
      <c r="O534" s="20"/>
      <c r="P534" s="20"/>
      <c r="Q534" s="20"/>
      <c r="R534" s="20"/>
    </row>
    <row r="535" spans="2:18" ht="14.25" customHeight="1">
      <c r="B535" s="2"/>
      <c r="H535" s="20"/>
      <c r="K535" s="20"/>
      <c r="O535" s="20"/>
      <c r="P535" s="20"/>
      <c r="Q535" s="20"/>
      <c r="R535" s="20"/>
    </row>
    <row r="536" spans="2:18" ht="14.25" customHeight="1">
      <c r="B536" s="2"/>
      <c r="H536" s="20"/>
      <c r="K536" s="20"/>
      <c r="O536" s="20"/>
      <c r="P536" s="20"/>
      <c r="Q536" s="20"/>
      <c r="R536" s="20"/>
    </row>
    <row r="537" spans="2:18" ht="14.25" customHeight="1">
      <c r="B537" s="2"/>
      <c r="H537" s="20"/>
      <c r="K537" s="20"/>
      <c r="O537" s="20"/>
      <c r="P537" s="20"/>
      <c r="Q537" s="20"/>
      <c r="R537" s="20"/>
    </row>
    <row r="538" spans="2:18" ht="14.25" customHeight="1">
      <c r="B538" s="2"/>
      <c r="H538" s="20"/>
      <c r="K538" s="20"/>
      <c r="O538" s="20"/>
      <c r="P538" s="20"/>
      <c r="Q538" s="20"/>
      <c r="R538" s="20"/>
    </row>
    <row r="539" spans="2:18" ht="14.25" customHeight="1">
      <c r="B539" s="2"/>
      <c r="H539" s="20"/>
      <c r="K539" s="20"/>
      <c r="O539" s="20"/>
      <c r="P539" s="20"/>
      <c r="Q539" s="20"/>
      <c r="R539" s="20"/>
    </row>
    <row r="540" spans="2:18" ht="14.25" customHeight="1">
      <c r="B540" s="2"/>
      <c r="H540" s="20"/>
      <c r="K540" s="20"/>
      <c r="O540" s="20"/>
      <c r="P540" s="20"/>
      <c r="Q540" s="20"/>
      <c r="R540" s="20"/>
    </row>
    <row r="541" spans="2:18" ht="14.25" customHeight="1">
      <c r="B541" s="2"/>
      <c r="H541" s="20"/>
      <c r="K541" s="20"/>
      <c r="O541" s="20"/>
      <c r="P541" s="20"/>
      <c r="Q541" s="20"/>
      <c r="R541" s="20"/>
    </row>
    <row r="542" spans="2:18" ht="14.25" customHeight="1">
      <c r="B542" s="2"/>
      <c r="H542" s="20"/>
      <c r="K542" s="20"/>
      <c r="O542" s="20"/>
      <c r="P542" s="20"/>
      <c r="Q542" s="20"/>
      <c r="R542" s="20"/>
    </row>
    <row r="543" spans="2:18" ht="14.25" customHeight="1">
      <c r="B543" s="2"/>
      <c r="H543" s="20"/>
      <c r="K543" s="20"/>
      <c r="O543" s="20"/>
      <c r="P543" s="20"/>
      <c r="Q543" s="20"/>
      <c r="R543" s="20"/>
    </row>
    <row r="544" spans="2:18" ht="14.25" customHeight="1">
      <c r="B544" s="2"/>
      <c r="H544" s="20"/>
      <c r="K544" s="20"/>
      <c r="O544" s="20"/>
      <c r="P544" s="20"/>
      <c r="Q544" s="20"/>
      <c r="R544" s="20"/>
    </row>
    <row r="545" spans="2:18" ht="14.25" customHeight="1">
      <c r="B545" s="2"/>
      <c r="H545" s="20"/>
      <c r="K545" s="20"/>
      <c r="O545" s="20"/>
      <c r="P545" s="20"/>
      <c r="Q545" s="20"/>
      <c r="R545" s="20"/>
    </row>
    <row r="546" spans="2:18" ht="14.25" customHeight="1">
      <c r="B546" s="2"/>
      <c r="H546" s="20"/>
      <c r="K546" s="20"/>
      <c r="O546" s="20"/>
      <c r="P546" s="20"/>
      <c r="Q546" s="20"/>
      <c r="R546" s="20"/>
    </row>
    <row r="547" spans="2:18" ht="14.25" customHeight="1">
      <c r="B547" s="2"/>
      <c r="H547" s="20"/>
      <c r="K547" s="20"/>
      <c r="O547" s="20"/>
      <c r="P547" s="20"/>
      <c r="Q547" s="20"/>
      <c r="R547" s="20"/>
    </row>
    <row r="548" spans="2:18" ht="14.25" customHeight="1">
      <c r="B548" s="2"/>
      <c r="H548" s="20"/>
      <c r="K548" s="20"/>
      <c r="O548" s="20"/>
      <c r="P548" s="20"/>
      <c r="Q548" s="20"/>
      <c r="R548" s="20"/>
    </row>
    <row r="549" spans="2:18" ht="14.25" customHeight="1">
      <c r="B549" s="2"/>
      <c r="H549" s="20"/>
      <c r="K549" s="20"/>
      <c r="O549" s="20"/>
      <c r="P549" s="20"/>
      <c r="Q549" s="20"/>
      <c r="R549" s="20"/>
    </row>
    <row r="550" spans="2:18" ht="14.25" customHeight="1">
      <c r="B550" s="2"/>
      <c r="H550" s="20"/>
      <c r="K550" s="20"/>
      <c r="O550" s="20"/>
      <c r="P550" s="20"/>
      <c r="Q550" s="20"/>
      <c r="R550" s="20"/>
    </row>
    <row r="551" spans="2:18" ht="14.25" customHeight="1">
      <c r="B551" s="2"/>
      <c r="H551" s="20"/>
      <c r="K551" s="20"/>
      <c r="O551" s="20"/>
      <c r="P551" s="20"/>
      <c r="Q551" s="20"/>
      <c r="R551" s="20"/>
    </row>
    <row r="552" spans="2:18" ht="14.25" customHeight="1">
      <c r="B552" s="2"/>
      <c r="H552" s="20"/>
      <c r="K552" s="20"/>
      <c r="O552" s="20"/>
      <c r="P552" s="20"/>
      <c r="Q552" s="20"/>
      <c r="R552" s="20"/>
    </row>
    <row r="553" spans="2:18" ht="14.25" customHeight="1">
      <c r="B553" s="2"/>
      <c r="H553" s="20"/>
      <c r="K553" s="20"/>
      <c r="O553" s="20"/>
      <c r="P553" s="20"/>
      <c r="Q553" s="20"/>
      <c r="R553" s="20"/>
    </row>
    <row r="554" spans="2:18" ht="14.25" customHeight="1">
      <c r="B554" s="2"/>
      <c r="H554" s="20"/>
      <c r="K554" s="20"/>
      <c r="O554" s="20"/>
      <c r="P554" s="20"/>
      <c r="Q554" s="20"/>
      <c r="R554" s="20"/>
    </row>
    <row r="555" spans="2:18" ht="14.25" customHeight="1">
      <c r="B555" s="2"/>
      <c r="H555" s="20"/>
      <c r="K555" s="20"/>
      <c r="O555" s="20"/>
      <c r="P555" s="20"/>
      <c r="Q555" s="20"/>
      <c r="R555" s="20"/>
    </row>
    <row r="556" spans="2:18" ht="14.25" customHeight="1">
      <c r="B556" s="2"/>
      <c r="H556" s="20"/>
      <c r="K556" s="20"/>
      <c r="O556" s="20"/>
      <c r="P556" s="20"/>
      <c r="Q556" s="20"/>
      <c r="R556" s="20"/>
    </row>
    <row r="557" spans="2:18" ht="14.25" customHeight="1">
      <c r="B557" s="2"/>
      <c r="H557" s="20"/>
      <c r="K557" s="20"/>
      <c r="O557" s="20"/>
      <c r="P557" s="20"/>
      <c r="Q557" s="20"/>
      <c r="R557" s="20"/>
    </row>
    <row r="558" spans="2:18" ht="14.25" customHeight="1">
      <c r="B558" s="2"/>
      <c r="H558" s="20"/>
      <c r="K558" s="20"/>
      <c r="O558" s="20"/>
      <c r="P558" s="20"/>
      <c r="Q558" s="20"/>
      <c r="R558" s="20"/>
    </row>
    <row r="559" spans="2:18" ht="14.25" customHeight="1">
      <c r="B559" s="2"/>
      <c r="H559" s="20"/>
      <c r="K559" s="20"/>
      <c r="O559" s="20"/>
      <c r="P559" s="20"/>
      <c r="Q559" s="20"/>
      <c r="R559" s="20"/>
    </row>
    <row r="560" spans="2:18" ht="14.25" customHeight="1">
      <c r="B560" s="2"/>
      <c r="H560" s="20"/>
      <c r="K560" s="20"/>
      <c r="O560" s="20"/>
      <c r="P560" s="20"/>
      <c r="Q560" s="20"/>
      <c r="R560" s="20"/>
    </row>
    <row r="561" spans="2:18" ht="14.25" customHeight="1">
      <c r="B561" s="2"/>
      <c r="H561" s="20"/>
      <c r="K561" s="20"/>
      <c r="O561" s="20"/>
      <c r="P561" s="20"/>
      <c r="Q561" s="20"/>
      <c r="R561" s="20"/>
    </row>
    <row r="562" spans="2:18" ht="14.25" customHeight="1">
      <c r="B562" s="2"/>
      <c r="H562" s="20"/>
      <c r="K562" s="20"/>
      <c r="O562" s="20"/>
      <c r="P562" s="20"/>
      <c r="Q562" s="20"/>
      <c r="R562" s="20"/>
    </row>
    <row r="563" spans="2:18" ht="14.25" customHeight="1">
      <c r="B563" s="2"/>
      <c r="H563" s="20"/>
      <c r="K563" s="20"/>
      <c r="O563" s="20"/>
      <c r="P563" s="20"/>
      <c r="Q563" s="20"/>
      <c r="R563" s="20"/>
    </row>
    <row r="564" spans="2:18" ht="14.25" customHeight="1">
      <c r="B564" s="2"/>
      <c r="H564" s="20"/>
      <c r="K564" s="20"/>
      <c r="O564" s="20"/>
      <c r="P564" s="20"/>
      <c r="Q564" s="20"/>
      <c r="R564" s="20"/>
    </row>
    <row r="565" spans="2:18" ht="14.25" customHeight="1">
      <c r="B565" s="2"/>
      <c r="H565" s="20"/>
      <c r="K565" s="20"/>
      <c r="O565" s="20"/>
      <c r="P565" s="20"/>
      <c r="Q565" s="20"/>
      <c r="R565" s="20"/>
    </row>
    <row r="566" spans="2:18" ht="14.25" customHeight="1">
      <c r="B566" s="2"/>
      <c r="H566" s="20"/>
      <c r="K566" s="20"/>
      <c r="O566" s="20"/>
      <c r="P566" s="20"/>
      <c r="Q566" s="20"/>
      <c r="R566" s="20"/>
    </row>
    <row r="567" spans="2:18" ht="14.25" customHeight="1">
      <c r="B567" s="2"/>
      <c r="H567" s="20"/>
      <c r="K567" s="20"/>
      <c r="O567" s="20"/>
      <c r="P567" s="20"/>
      <c r="Q567" s="20"/>
      <c r="R567" s="20"/>
    </row>
    <row r="568" spans="2:18" ht="14.25" customHeight="1">
      <c r="B568" s="2"/>
      <c r="H568" s="20"/>
      <c r="K568" s="20"/>
      <c r="O568" s="20"/>
      <c r="P568" s="20"/>
      <c r="Q568" s="20"/>
      <c r="R568" s="20"/>
    </row>
    <row r="569" spans="2:18" ht="14.25" customHeight="1">
      <c r="B569" s="2"/>
      <c r="H569" s="20"/>
      <c r="K569" s="20"/>
      <c r="O569" s="20"/>
      <c r="P569" s="20"/>
      <c r="Q569" s="20"/>
      <c r="R569" s="20"/>
    </row>
    <row r="570" spans="2:18" ht="14.25" customHeight="1">
      <c r="B570" s="2"/>
      <c r="H570" s="20"/>
      <c r="K570" s="20"/>
      <c r="O570" s="20"/>
      <c r="P570" s="20"/>
      <c r="Q570" s="20"/>
      <c r="R570" s="20"/>
    </row>
    <row r="571" spans="2:18" ht="14.25" customHeight="1">
      <c r="B571" s="2"/>
      <c r="H571" s="20"/>
      <c r="K571" s="20"/>
      <c r="O571" s="20"/>
      <c r="P571" s="20"/>
      <c r="Q571" s="20"/>
      <c r="R571" s="20"/>
    </row>
    <row r="572" spans="2:18" ht="14.25" customHeight="1">
      <c r="B572" s="2"/>
      <c r="H572" s="20"/>
      <c r="K572" s="20"/>
      <c r="O572" s="20"/>
      <c r="P572" s="20"/>
      <c r="Q572" s="20"/>
      <c r="R572" s="20"/>
    </row>
    <row r="573" spans="2:18" ht="14.25" customHeight="1">
      <c r="B573" s="2"/>
      <c r="H573" s="20"/>
      <c r="K573" s="20"/>
      <c r="O573" s="20"/>
      <c r="P573" s="20"/>
      <c r="Q573" s="20"/>
      <c r="R573" s="20"/>
    </row>
    <row r="574" spans="2:18" ht="14.25" customHeight="1">
      <c r="B574" s="2"/>
      <c r="H574" s="20"/>
      <c r="K574" s="20"/>
      <c r="O574" s="20"/>
      <c r="P574" s="20"/>
      <c r="Q574" s="20"/>
      <c r="R574" s="20"/>
    </row>
    <row r="575" spans="2:18" ht="14.25" customHeight="1">
      <c r="B575" s="2"/>
      <c r="H575" s="20"/>
      <c r="K575" s="20"/>
      <c r="O575" s="20"/>
      <c r="P575" s="20"/>
      <c r="Q575" s="20"/>
      <c r="R575" s="20"/>
    </row>
    <row r="576" spans="2:18" ht="14.25" customHeight="1">
      <c r="B576" s="2"/>
      <c r="H576" s="20"/>
      <c r="K576" s="20"/>
      <c r="O576" s="20"/>
      <c r="P576" s="20"/>
      <c r="Q576" s="20"/>
      <c r="R576" s="20"/>
    </row>
    <row r="577" spans="2:18" ht="14.25" customHeight="1">
      <c r="B577" s="2"/>
      <c r="H577" s="20"/>
      <c r="K577" s="20"/>
      <c r="O577" s="20"/>
      <c r="P577" s="20"/>
      <c r="Q577" s="20"/>
      <c r="R577" s="20"/>
    </row>
    <row r="578" spans="2:18" ht="14.25" customHeight="1">
      <c r="B578" s="2"/>
      <c r="H578" s="20"/>
      <c r="K578" s="20"/>
      <c r="O578" s="20"/>
      <c r="P578" s="20"/>
      <c r="Q578" s="20"/>
      <c r="R578" s="20"/>
    </row>
    <row r="579" spans="2:18" ht="14.25" customHeight="1">
      <c r="B579" s="2"/>
      <c r="H579" s="20"/>
      <c r="K579" s="20"/>
      <c r="O579" s="20"/>
      <c r="P579" s="20"/>
      <c r="Q579" s="20"/>
      <c r="R579" s="20"/>
    </row>
    <row r="580" spans="2:18" ht="14.25" customHeight="1">
      <c r="B580" s="2"/>
      <c r="H580" s="20"/>
      <c r="K580" s="20"/>
      <c r="O580" s="20"/>
      <c r="P580" s="20"/>
      <c r="Q580" s="20"/>
      <c r="R580" s="20"/>
    </row>
    <row r="581" spans="2:18" ht="14.25" customHeight="1">
      <c r="B581" s="2"/>
      <c r="H581" s="20"/>
      <c r="K581" s="20"/>
      <c r="O581" s="20"/>
      <c r="P581" s="20"/>
      <c r="Q581" s="20"/>
      <c r="R581" s="20"/>
    </row>
    <row r="582" spans="2:18" ht="14.25" customHeight="1">
      <c r="B582" s="2"/>
      <c r="H582" s="20"/>
      <c r="K582" s="20"/>
      <c r="O582" s="20"/>
      <c r="P582" s="20"/>
      <c r="Q582" s="20"/>
      <c r="R582" s="20"/>
    </row>
    <row r="583" spans="2:18" ht="14.25" customHeight="1">
      <c r="B583" s="2"/>
      <c r="H583" s="20"/>
      <c r="K583" s="20"/>
      <c r="O583" s="20"/>
      <c r="P583" s="20"/>
      <c r="Q583" s="20"/>
      <c r="R583" s="20"/>
    </row>
    <row r="584" spans="2:18" ht="14.25" customHeight="1">
      <c r="B584" s="2"/>
      <c r="H584" s="20"/>
      <c r="K584" s="20"/>
      <c r="O584" s="20"/>
      <c r="P584" s="20"/>
      <c r="Q584" s="20"/>
      <c r="R584" s="20"/>
    </row>
    <row r="585" spans="2:18" ht="14.25" customHeight="1">
      <c r="B585" s="2"/>
      <c r="H585" s="20"/>
      <c r="K585" s="20"/>
      <c r="O585" s="20"/>
      <c r="P585" s="20"/>
      <c r="Q585" s="20"/>
      <c r="R585" s="20"/>
    </row>
    <row r="586" spans="2:18" ht="14.25" customHeight="1">
      <c r="B586" s="2"/>
      <c r="H586" s="20"/>
      <c r="K586" s="20"/>
      <c r="O586" s="20"/>
      <c r="P586" s="20"/>
      <c r="Q586" s="20"/>
      <c r="R586" s="20"/>
    </row>
    <row r="587" spans="2:18" ht="14.25" customHeight="1">
      <c r="B587" s="2"/>
      <c r="H587" s="20"/>
      <c r="K587" s="20"/>
      <c r="O587" s="20"/>
      <c r="P587" s="20"/>
      <c r="Q587" s="20"/>
      <c r="R587" s="20"/>
    </row>
    <row r="588" spans="2:18" ht="14.25" customHeight="1">
      <c r="B588" s="2"/>
      <c r="H588" s="20"/>
      <c r="K588" s="20"/>
      <c r="O588" s="20"/>
      <c r="P588" s="20"/>
      <c r="Q588" s="20"/>
      <c r="R588" s="20"/>
    </row>
    <row r="589" spans="2:18" ht="14.25" customHeight="1">
      <c r="B589" s="2"/>
      <c r="H589" s="20"/>
      <c r="K589" s="20"/>
      <c r="O589" s="20"/>
      <c r="P589" s="20"/>
      <c r="Q589" s="20"/>
      <c r="R589" s="20"/>
    </row>
    <row r="590" spans="2:18" ht="14.25" customHeight="1">
      <c r="B590" s="2"/>
      <c r="H590" s="20"/>
      <c r="K590" s="20"/>
      <c r="O590" s="20"/>
      <c r="P590" s="20"/>
      <c r="Q590" s="20"/>
      <c r="R590" s="20"/>
    </row>
    <row r="591" spans="2:18" ht="14.25" customHeight="1">
      <c r="B591" s="2"/>
      <c r="H591" s="20"/>
      <c r="K591" s="20"/>
      <c r="O591" s="20"/>
      <c r="P591" s="20"/>
      <c r="Q591" s="20"/>
      <c r="R591" s="20"/>
    </row>
    <row r="592" spans="2:18" ht="14.25" customHeight="1">
      <c r="B592" s="2"/>
      <c r="H592" s="20"/>
      <c r="K592" s="20"/>
      <c r="O592" s="20"/>
      <c r="P592" s="20"/>
      <c r="Q592" s="20"/>
      <c r="R592" s="20"/>
    </row>
    <row r="593" spans="2:18" ht="14.25" customHeight="1">
      <c r="B593" s="2"/>
      <c r="H593" s="20"/>
      <c r="K593" s="20"/>
      <c r="O593" s="20"/>
      <c r="P593" s="20"/>
      <c r="Q593" s="20"/>
      <c r="R593" s="20"/>
    </row>
    <row r="594" spans="2:18" ht="14.25" customHeight="1">
      <c r="B594" s="2"/>
      <c r="H594" s="20"/>
      <c r="K594" s="20"/>
      <c r="O594" s="20"/>
      <c r="P594" s="20"/>
      <c r="Q594" s="20"/>
      <c r="R594" s="20"/>
    </row>
    <row r="595" spans="2:18" ht="14.25" customHeight="1">
      <c r="B595" s="2"/>
      <c r="H595" s="20"/>
      <c r="K595" s="20"/>
      <c r="O595" s="20"/>
      <c r="P595" s="20"/>
      <c r="Q595" s="20"/>
      <c r="R595" s="20"/>
    </row>
    <row r="596" spans="2:18" ht="14.25" customHeight="1">
      <c r="B596" s="2"/>
      <c r="H596" s="20"/>
      <c r="K596" s="20"/>
      <c r="O596" s="20"/>
      <c r="P596" s="20"/>
      <c r="Q596" s="20"/>
      <c r="R596" s="20"/>
    </row>
    <row r="597" spans="2:18" ht="14.25" customHeight="1">
      <c r="B597" s="2"/>
      <c r="H597" s="20"/>
      <c r="K597" s="20"/>
      <c r="O597" s="20"/>
      <c r="P597" s="20"/>
      <c r="Q597" s="20"/>
      <c r="R597" s="20"/>
    </row>
    <row r="598" spans="2:18" ht="14.25" customHeight="1">
      <c r="B598" s="2"/>
      <c r="H598" s="20"/>
      <c r="K598" s="20"/>
      <c r="O598" s="20"/>
      <c r="P598" s="20"/>
      <c r="Q598" s="20"/>
      <c r="R598" s="20"/>
    </row>
    <row r="599" spans="2:18" ht="14.25" customHeight="1">
      <c r="B599" s="2"/>
      <c r="H599" s="20"/>
      <c r="K599" s="20"/>
      <c r="O599" s="20"/>
      <c r="P599" s="20"/>
      <c r="Q599" s="20"/>
      <c r="R599" s="20"/>
    </row>
    <row r="600" spans="2:18" ht="14.25" customHeight="1">
      <c r="B600" s="2"/>
      <c r="H600" s="20"/>
      <c r="K600" s="20"/>
      <c r="O600" s="20"/>
      <c r="P600" s="20"/>
      <c r="Q600" s="20"/>
      <c r="R600" s="20"/>
    </row>
    <row r="601" spans="2:18" ht="14.25" customHeight="1">
      <c r="B601" s="2"/>
      <c r="H601" s="20"/>
      <c r="K601" s="20"/>
      <c r="O601" s="20"/>
      <c r="P601" s="20"/>
      <c r="Q601" s="20"/>
      <c r="R601" s="20"/>
    </row>
    <row r="602" spans="2:18" ht="14.25" customHeight="1">
      <c r="B602" s="2"/>
      <c r="H602" s="20"/>
      <c r="K602" s="20"/>
      <c r="O602" s="20"/>
      <c r="P602" s="20"/>
      <c r="Q602" s="20"/>
      <c r="R602" s="20"/>
    </row>
    <row r="603" spans="2:18" ht="14.25" customHeight="1">
      <c r="B603" s="2"/>
      <c r="H603" s="20"/>
      <c r="K603" s="20"/>
      <c r="O603" s="20"/>
      <c r="P603" s="20"/>
      <c r="Q603" s="20"/>
      <c r="R603" s="20"/>
    </row>
    <row r="604" spans="2:18" ht="14.25" customHeight="1">
      <c r="B604" s="2"/>
      <c r="H604" s="20"/>
      <c r="K604" s="20"/>
      <c r="O604" s="20"/>
      <c r="P604" s="20"/>
      <c r="Q604" s="20"/>
      <c r="R604" s="20"/>
    </row>
    <row r="605" spans="2:18" ht="14.25" customHeight="1">
      <c r="B605" s="2"/>
      <c r="H605" s="20"/>
      <c r="K605" s="20"/>
      <c r="O605" s="20"/>
      <c r="P605" s="20"/>
      <c r="Q605" s="20"/>
      <c r="R605" s="20"/>
    </row>
    <row r="606" spans="2:18" ht="14.25" customHeight="1">
      <c r="B606" s="2"/>
      <c r="H606" s="20"/>
      <c r="K606" s="20"/>
      <c r="O606" s="20"/>
      <c r="P606" s="20"/>
      <c r="Q606" s="20"/>
      <c r="R606" s="20"/>
    </row>
    <row r="607" spans="2:18" ht="14.25" customHeight="1">
      <c r="B607" s="2"/>
      <c r="H607" s="20"/>
      <c r="K607" s="20"/>
      <c r="O607" s="20"/>
      <c r="P607" s="20"/>
      <c r="Q607" s="20"/>
      <c r="R607" s="20"/>
    </row>
    <row r="608" spans="2:18" ht="14.25" customHeight="1">
      <c r="B608" s="2"/>
      <c r="H608" s="20"/>
      <c r="K608" s="20"/>
      <c r="O608" s="20"/>
      <c r="P608" s="20"/>
      <c r="Q608" s="20"/>
      <c r="R608" s="20"/>
    </row>
    <row r="609" spans="2:18" ht="14.25" customHeight="1">
      <c r="B609" s="2"/>
      <c r="H609" s="20"/>
      <c r="K609" s="20"/>
      <c r="O609" s="20"/>
      <c r="P609" s="20"/>
      <c r="Q609" s="20"/>
      <c r="R609" s="20"/>
    </row>
    <row r="610" spans="2:18" ht="14.25" customHeight="1">
      <c r="B610" s="2"/>
      <c r="H610" s="20"/>
      <c r="K610" s="20"/>
      <c r="O610" s="20"/>
      <c r="P610" s="20"/>
      <c r="Q610" s="20"/>
      <c r="R610" s="20"/>
    </row>
    <row r="611" spans="2:18" ht="14.25" customHeight="1">
      <c r="B611" s="2"/>
      <c r="H611" s="20"/>
      <c r="K611" s="20"/>
      <c r="O611" s="20"/>
      <c r="P611" s="20"/>
      <c r="Q611" s="20"/>
      <c r="R611" s="20"/>
    </row>
    <row r="612" spans="2:18" ht="14.25" customHeight="1">
      <c r="B612" s="2"/>
      <c r="H612" s="20"/>
      <c r="K612" s="20"/>
      <c r="O612" s="20"/>
      <c r="P612" s="20"/>
      <c r="Q612" s="20"/>
      <c r="R612" s="20"/>
    </row>
    <row r="613" spans="2:18" ht="14.25" customHeight="1">
      <c r="B613" s="2"/>
      <c r="H613" s="20"/>
      <c r="K613" s="20"/>
      <c r="O613" s="20"/>
      <c r="P613" s="20"/>
      <c r="Q613" s="20"/>
      <c r="R613" s="20"/>
    </row>
    <row r="614" spans="2:18" ht="14.25" customHeight="1">
      <c r="B614" s="2"/>
      <c r="H614" s="20"/>
      <c r="K614" s="20"/>
      <c r="O614" s="20"/>
      <c r="P614" s="20"/>
      <c r="Q614" s="20"/>
      <c r="R614" s="20"/>
    </row>
    <row r="615" spans="2:18" ht="14.25" customHeight="1">
      <c r="B615" s="2"/>
      <c r="H615" s="20"/>
      <c r="K615" s="20"/>
      <c r="O615" s="20"/>
      <c r="P615" s="20"/>
      <c r="Q615" s="20"/>
      <c r="R615" s="20"/>
    </row>
    <row r="616" spans="2:18" ht="14.25" customHeight="1">
      <c r="B616" s="2"/>
      <c r="H616" s="20"/>
      <c r="K616" s="20"/>
      <c r="O616" s="20"/>
      <c r="P616" s="20"/>
      <c r="Q616" s="20"/>
      <c r="R616" s="20"/>
    </row>
    <row r="617" spans="2:18" ht="14.25" customHeight="1">
      <c r="B617" s="2"/>
      <c r="H617" s="20"/>
      <c r="K617" s="20"/>
      <c r="O617" s="20"/>
      <c r="P617" s="20"/>
      <c r="Q617" s="20"/>
      <c r="R617" s="20"/>
    </row>
    <row r="618" spans="2:18" ht="14.25" customHeight="1">
      <c r="B618" s="2"/>
      <c r="H618" s="20"/>
      <c r="K618" s="20"/>
      <c r="O618" s="20"/>
      <c r="P618" s="20"/>
      <c r="Q618" s="20"/>
      <c r="R618" s="20"/>
    </row>
    <row r="619" spans="2:18" ht="14.25" customHeight="1">
      <c r="B619" s="2"/>
      <c r="H619" s="20"/>
      <c r="K619" s="20"/>
      <c r="O619" s="20"/>
      <c r="P619" s="20"/>
      <c r="Q619" s="20"/>
      <c r="R619" s="20"/>
    </row>
    <row r="620" spans="2:18" ht="14.25" customHeight="1">
      <c r="B620" s="2"/>
      <c r="H620" s="20"/>
      <c r="K620" s="20"/>
      <c r="O620" s="20"/>
      <c r="P620" s="20"/>
      <c r="Q620" s="20"/>
      <c r="R620" s="20"/>
    </row>
    <row r="621" spans="2:18" ht="14.25" customHeight="1">
      <c r="B621" s="2"/>
      <c r="H621" s="20"/>
      <c r="K621" s="20"/>
      <c r="O621" s="20"/>
      <c r="P621" s="20"/>
      <c r="Q621" s="20"/>
      <c r="R621" s="20"/>
    </row>
    <row r="622" spans="2:18" ht="14.25" customHeight="1">
      <c r="B622" s="2"/>
      <c r="H622" s="20"/>
      <c r="K622" s="20"/>
      <c r="O622" s="20"/>
      <c r="P622" s="20"/>
      <c r="Q622" s="20"/>
      <c r="R622" s="20"/>
    </row>
    <row r="623" spans="2:18" ht="14.25" customHeight="1">
      <c r="B623" s="2"/>
      <c r="H623" s="20"/>
      <c r="K623" s="20"/>
      <c r="O623" s="20"/>
      <c r="P623" s="20"/>
      <c r="Q623" s="20"/>
      <c r="R623" s="20"/>
    </row>
    <row r="624" spans="2:18" ht="14.25" customHeight="1">
      <c r="B624" s="2"/>
      <c r="H624" s="20"/>
      <c r="K624" s="20"/>
      <c r="O624" s="20"/>
      <c r="P624" s="20"/>
      <c r="Q624" s="20"/>
      <c r="R624" s="20"/>
    </row>
    <row r="625" spans="2:18" ht="14.25" customHeight="1">
      <c r="B625" s="2"/>
      <c r="H625" s="20"/>
      <c r="K625" s="20"/>
      <c r="O625" s="20"/>
      <c r="P625" s="20"/>
      <c r="Q625" s="20"/>
      <c r="R625" s="20"/>
    </row>
    <row r="626" spans="2:18" ht="14.25" customHeight="1">
      <c r="B626" s="2"/>
      <c r="H626" s="20"/>
      <c r="K626" s="20"/>
      <c r="O626" s="20"/>
      <c r="P626" s="20"/>
      <c r="Q626" s="20"/>
      <c r="R626" s="20"/>
    </row>
    <row r="627" spans="2:18" ht="14.25" customHeight="1">
      <c r="B627" s="2"/>
      <c r="H627" s="20"/>
      <c r="K627" s="20"/>
      <c r="O627" s="20"/>
      <c r="P627" s="20"/>
      <c r="Q627" s="20"/>
      <c r="R627" s="20"/>
    </row>
    <row r="628" spans="2:18" ht="14.25" customHeight="1">
      <c r="B628" s="2"/>
      <c r="H628" s="20"/>
      <c r="K628" s="20"/>
      <c r="O628" s="20"/>
      <c r="P628" s="20"/>
      <c r="Q628" s="20"/>
      <c r="R628" s="20"/>
    </row>
    <row r="629" spans="2:18" ht="14.25" customHeight="1">
      <c r="B629" s="2"/>
      <c r="H629" s="20"/>
      <c r="K629" s="20"/>
      <c r="O629" s="20"/>
      <c r="P629" s="20"/>
      <c r="Q629" s="20"/>
      <c r="R629" s="20"/>
    </row>
    <row r="630" spans="2:18" ht="14.25" customHeight="1">
      <c r="B630" s="2"/>
      <c r="H630" s="20"/>
      <c r="K630" s="20"/>
      <c r="O630" s="20"/>
      <c r="P630" s="20"/>
      <c r="Q630" s="20"/>
      <c r="R630" s="20"/>
    </row>
    <row r="631" spans="2:18" ht="14.25" customHeight="1">
      <c r="B631" s="2"/>
      <c r="H631" s="20"/>
      <c r="K631" s="20"/>
      <c r="O631" s="20"/>
      <c r="P631" s="20"/>
      <c r="Q631" s="20"/>
      <c r="R631" s="20"/>
    </row>
    <row r="632" spans="2:18" ht="14.25" customHeight="1">
      <c r="B632" s="2"/>
      <c r="H632" s="20"/>
      <c r="K632" s="20"/>
      <c r="O632" s="20"/>
      <c r="P632" s="20"/>
      <c r="Q632" s="20"/>
      <c r="R632" s="20"/>
    </row>
    <row r="633" spans="2:18" ht="14.25" customHeight="1">
      <c r="B633" s="2"/>
      <c r="H633" s="20"/>
      <c r="K633" s="20"/>
      <c r="O633" s="20"/>
      <c r="P633" s="20"/>
      <c r="Q633" s="20"/>
      <c r="R633" s="20"/>
    </row>
    <row r="634" spans="2:18" ht="14.25" customHeight="1">
      <c r="B634" s="2"/>
      <c r="H634" s="20"/>
      <c r="K634" s="20"/>
      <c r="O634" s="20"/>
      <c r="P634" s="20"/>
      <c r="Q634" s="20"/>
      <c r="R634" s="20"/>
    </row>
    <row r="635" spans="2:18" ht="14.25" customHeight="1">
      <c r="B635" s="2"/>
      <c r="H635" s="20"/>
      <c r="K635" s="20"/>
      <c r="O635" s="20"/>
      <c r="P635" s="20"/>
      <c r="Q635" s="20"/>
      <c r="R635" s="20"/>
    </row>
    <row r="636" spans="2:18" ht="14.25" customHeight="1">
      <c r="B636" s="2"/>
      <c r="H636" s="20"/>
      <c r="K636" s="20"/>
      <c r="O636" s="20"/>
      <c r="P636" s="20"/>
      <c r="Q636" s="20"/>
      <c r="R636" s="20"/>
    </row>
    <row r="637" spans="2:18" ht="14.25" customHeight="1">
      <c r="B637" s="2"/>
      <c r="H637" s="20"/>
      <c r="K637" s="20"/>
      <c r="O637" s="20"/>
      <c r="P637" s="20"/>
      <c r="Q637" s="20"/>
      <c r="R637" s="20"/>
    </row>
    <row r="638" spans="2:18" ht="14.25" customHeight="1">
      <c r="B638" s="2"/>
      <c r="H638" s="20"/>
      <c r="K638" s="20"/>
      <c r="O638" s="20"/>
      <c r="P638" s="20"/>
      <c r="Q638" s="20"/>
      <c r="R638" s="20"/>
    </row>
    <row r="639" spans="2:18" ht="14.25" customHeight="1">
      <c r="B639" s="2"/>
      <c r="H639" s="20"/>
      <c r="K639" s="20"/>
      <c r="O639" s="20"/>
      <c r="P639" s="20"/>
      <c r="Q639" s="20"/>
      <c r="R639" s="20"/>
    </row>
    <row r="640" spans="2:18" ht="14.25" customHeight="1">
      <c r="B640" s="2"/>
      <c r="H640" s="20"/>
      <c r="K640" s="20"/>
      <c r="O640" s="20"/>
      <c r="P640" s="20"/>
      <c r="Q640" s="20"/>
      <c r="R640" s="20"/>
    </row>
    <row r="641" spans="2:18" ht="14.25" customHeight="1">
      <c r="B641" s="2"/>
      <c r="H641" s="20"/>
      <c r="K641" s="20"/>
      <c r="O641" s="20"/>
      <c r="P641" s="20"/>
      <c r="Q641" s="20"/>
      <c r="R641" s="20"/>
    </row>
    <row r="642" spans="2:18" ht="14.25" customHeight="1">
      <c r="B642" s="2"/>
      <c r="H642" s="20"/>
      <c r="K642" s="20"/>
      <c r="O642" s="20"/>
      <c r="P642" s="20"/>
      <c r="Q642" s="20"/>
      <c r="R642" s="20"/>
    </row>
    <row r="643" spans="2:18" ht="14.25" customHeight="1">
      <c r="B643" s="2"/>
      <c r="H643" s="20"/>
      <c r="K643" s="20"/>
      <c r="O643" s="20"/>
      <c r="P643" s="20"/>
      <c r="Q643" s="20"/>
      <c r="R643" s="20"/>
    </row>
    <row r="644" spans="2:18" ht="14.25" customHeight="1">
      <c r="B644" s="2"/>
      <c r="H644" s="20"/>
      <c r="K644" s="20"/>
      <c r="O644" s="20"/>
      <c r="P644" s="20"/>
      <c r="Q644" s="20"/>
      <c r="R644" s="20"/>
    </row>
    <row r="645" spans="2:18" ht="14.25" customHeight="1">
      <c r="B645" s="2"/>
      <c r="H645" s="20"/>
      <c r="K645" s="20"/>
      <c r="O645" s="20"/>
      <c r="P645" s="20"/>
      <c r="Q645" s="20"/>
      <c r="R645" s="20"/>
    </row>
    <row r="646" spans="2:18" ht="14.25" customHeight="1">
      <c r="B646" s="2"/>
      <c r="H646" s="20"/>
      <c r="K646" s="20"/>
      <c r="O646" s="20"/>
      <c r="P646" s="20"/>
      <c r="Q646" s="20"/>
      <c r="R646" s="20"/>
    </row>
    <row r="647" spans="2:18" ht="14.25" customHeight="1">
      <c r="B647" s="2"/>
      <c r="H647" s="20"/>
      <c r="K647" s="20"/>
      <c r="O647" s="20"/>
      <c r="P647" s="20"/>
      <c r="Q647" s="20"/>
      <c r="R647" s="20"/>
    </row>
    <row r="648" spans="2:18" ht="14.25" customHeight="1">
      <c r="B648" s="2"/>
      <c r="H648" s="20"/>
      <c r="K648" s="20"/>
      <c r="O648" s="20"/>
      <c r="P648" s="20"/>
      <c r="Q648" s="20"/>
      <c r="R648" s="20"/>
    </row>
    <row r="649" spans="2:18" ht="14.25" customHeight="1">
      <c r="B649" s="2"/>
      <c r="H649" s="20"/>
      <c r="K649" s="20"/>
      <c r="O649" s="20"/>
      <c r="P649" s="20"/>
      <c r="Q649" s="20"/>
      <c r="R649" s="20"/>
    </row>
    <row r="650" spans="2:18" ht="14.25" customHeight="1">
      <c r="B650" s="2"/>
      <c r="H650" s="20"/>
      <c r="K650" s="20"/>
      <c r="O650" s="20"/>
      <c r="P650" s="20"/>
      <c r="Q650" s="20"/>
      <c r="R650" s="20"/>
    </row>
    <row r="651" spans="2:18" ht="14.25" customHeight="1">
      <c r="B651" s="2"/>
      <c r="H651" s="20"/>
      <c r="K651" s="20"/>
      <c r="O651" s="20"/>
      <c r="P651" s="20"/>
      <c r="Q651" s="20"/>
      <c r="R651" s="20"/>
    </row>
    <row r="652" spans="2:18" ht="14.25" customHeight="1">
      <c r="B652" s="2"/>
      <c r="H652" s="20"/>
      <c r="K652" s="20"/>
      <c r="O652" s="20"/>
      <c r="P652" s="20"/>
      <c r="Q652" s="20"/>
      <c r="R652" s="20"/>
    </row>
    <row r="653" spans="2:18" ht="14.25" customHeight="1">
      <c r="B653" s="2"/>
      <c r="H653" s="20"/>
      <c r="K653" s="20"/>
      <c r="O653" s="20"/>
      <c r="P653" s="20"/>
      <c r="Q653" s="20"/>
      <c r="R653" s="20"/>
    </row>
    <row r="654" spans="2:18" ht="14.25" customHeight="1">
      <c r="B654" s="2"/>
      <c r="H654" s="20"/>
      <c r="K654" s="20"/>
      <c r="O654" s="20"/>
      <c r="P654" s="20"/>
      <c r="Q654" s="20"/>
      <c r="R654" s="20"/>
    </row>
    <row r="655" spans="2:18" ht="14.25" customHeight="1">
      <c r="B655" s="2"/>
      <c r="H655" s="20"/>
      <c r="K655" s="20"/>
      <c r="O655" s="20"/>
      <c r="P655" s="20"/>
      <c r="Q655" s="20"/>
      <c r="R655" s="20"/>
    </row>
    <row r="656" spans="2:18" ht="14.25" customHeight="1">
      <c r="B656" s="2"/>
      <c r="H656" s="20"/>
      <c r="K656" s="20"/>
      <c r="O656" s="20"/>
      <c r="P656" s="20"/>
      <c r="Q656" s="20"/>
      <c r="R656" s="20"/>
    </row>
    <row r="657" spans="2:18" ht="14.25" customHeight="1">
      <c r="B657" s="2"/>
      <c r="H657" s="20"/>
      <c r="K657" s="20"/>
      <c r="O657" s="20"/>
      <c r="P657" s="20"/>
      <c r="Q657" s="20"/>
      <c r="R657" s="20"/>
    </row>
    <row r="658" spans="2:18" ht="14.25" customHeight="1">
      <c r="B658" s="2"/>
      <c r="H658" s="20"/>
      <c r="K658" s="20"/>
      <c r="O658" s="20"/>
      <c r="P658" s="20"/>
      <c r="Q658" s="20"/>
      <c r="R658" s="20"/>
    </row>
    <row r="659" spans="2:18" ht="14.25" customHeight="1">
      <c r="B659" s="2"/>
      <c r="H659" s="20"/>
      <c r="K659" s="20"/>
      <c r="O659" s="20"/>
      <c r="P659" s="20"/>
      <c r="Q659" s="20"/>
      <c r="R659" s="20"/>
    </row>
    <row r="660" spans="2:18" ht="14.25" customHeight="1">
      <c r="B660" s="2"/>
      <c r="H660" s="20"/>
      <c r="K660" s="20"/>
      <c r="O660" s="20"/>
      <c r="P660" s="20"/>
      <c r="Q660" s="20"/>
      <c r="R660" s="20"/>
    </row>
    <row r="661" spans="2:18" ht="14.25" customHeight="1">
      <c r="B661" s="2"/>
      <c r="H661" s="20"/>
      <c r="K661" s="20"/>
      <c r="O661" s="20"/>
      <c r="P661" s="20"/>
      <c r="Q661" s="20"/>
      <c r="R661" s="20"/>
    </row>
    <row r="662" spans="2:18" ht="14.25" customHeight="1">
      <c r="B662" s="2"/>
      <c r="H662" s="20"/>
      <c r="K662" s="20"/>
      <c r="O662" s="20"/>
      <c r="P662" s="20"/>
      <c r="Q662" s="20"/>
      <c r="R662" s="20"/>
    </row>
    <row r="663" spans="2:18" ht="14.25" customHeight="1">
      <c r="B663" s="2"/>
      <c r="H663" s="20"/>
      <c r="K663" s="20"/>
      <c r="O663" s="20"/>
      <c r="P663" s="20"/>
      <c r="Q663" s="20"/>
      <c r="R663" s="20"/>
    </row>
    <row r="664" spans="2:18" ht="14.25" customHeight="1">
      <c r="B664" s="2"/>
      <c r="H664" s="20"/>
      <c r="K664" s="20"/>
      <c r="O664" s="20"/>
      <c r="P664" s="20"/>
      <c r="Q664" s="20"/>
      <c r="R664" s="20"/>
    </row>
    <row r="665" spans="2:18" ht="14.25" customHeight="1">
      <c r="B665" s="2"/>
      <c r="H665" s="20"/>
      <c r="K665" s="20"/>
      <c r="O665" s="20"/>
      <c r="P665" s="20"/>
      <c r="Q665" s="20"/>
      <c r="R665" s="20"/>
    </row>
    <row r="666" spans="2:18" ht="14.25" customHeight="1">
      <c r="B666" s="2"/>
      <c r="H666" s="20"/>
      <c r="K666" s="20"/>
      <c r="O666" s="20"/>
      <c r="P666" s="20"/>
      <c r="Q666" s="20"/>
      <c r="R666" s="20"/>
    </row>
    <row r="667" spans="2:18" ht="14.25" customHeight="1">
      <c r="B667" s="2"/>
      <c r="H667" s="20"/>
      <c r="K667" s="20"/>
      <c r="O667" s="20"/>
      <c r="P667" s="20"/>
      <c r="Q667" s="20"/>
      <c r="R667" s="20"/>
    </row>
    <row r="668" spans="2:18" ht="14.25" customHeight="1">
      <c r="B668" s="2"/>
      <c r="H668" s="20"/>
      <c r="K668" s="20"/>
      <c r="O668" s="20"/>
      <c r="P668" s="20"/>
      <c r="Q668" s="20"/>
      <c r="R668" s="20"/>
    </row>
    <row r="669" spans="2:18" ht="14.25" customHeight="1">
      <c r="B669" s="2"/>
      <c r="H669" s="20"/>
      <c r="K669" s="20"/>
      <c r="O669" s="20"/>
      <c r="P669" s="20"/>
      <c r="Q669" s="20"/>
      <c r="R669" s="20"/>
    </row>
    <row r="670" spans="2:18" ht="14.25" customHeight="1">
      <c r="B670" s="2"/>
      <c r="H670" s="20"/>
      <c r="K670" s="20"/>
      <c r="O670" s="20"/>
      <c r="P670" s="20"/>
      <c r="Q670" s="20"/>
      <c r="R670" s="20"/>
    </row>
    <row r="671" spans="2:18" ht="14.25" customHeight="1">
      <c r="B671" s="2"/>
      <c r="H671" s="20"/>
      <c r="K671" s="20"/>
      <c r="O671" s="20"/>
      <c r="P671" s="20"/>
      <c r="Q671" s="20"/>
      <c r="R671" s="20"/>
    </row>
    <row r="672" spans="2:18" ht="14.25" customHeight="1">
      <c r="B672" s="2"/>
      <c r="H672" s="20"/>
      <c r="K672" s="20"/>
      <c r="O672" s="20"/>
      <c r="P672" s="20"/>
      <c r="Q672" s="20"/>
      <c r="R672" s="20"/>
    </row>
    <row r="673" spans="2:18" ht="14.25" customHeight="1">
      <c r="B673" s="2"/>
      <c r="H673" s="20"/>
      <c r="K673" s="20"/>
      <c r="O673" s="20"/>
      <c r="P673" s="20"/>
      <c r="Q673" s="20"/>
      <c r="R673" s="20"/>
    </row>
    <row r="674" spans="2:18" ht="14.25" customHeight="1">
      <c r="B674" s="2"/>
      <c r="H674" s="20"/>
      <c r="K674" s="20"/>
      <c r="O674" s="20"/>
      <c r="P674" s="20"/>
      <c r="Q674" s="20"/>
      <c r="R674" s="20"/>
    </row>
    <row r="675" spans="2:18" ht="14.25" customHeight="1">
      <c r="B675" s="2"/>
      <c r="H675" s="20"/>
      <c r="K675" s="20"/>
      <c r="O675" s="20"/>
      <c r="P675" s="20"/>
      <c r="Q675" s="20"/>
      <c r="R675" s="20"/>
    </row>
    <row r="676" spans="2:18" ht="14.25" customHeight="1">
      <c r="B676" s="2"/>
      <c r="H676" s="20"/>
      <c r="K676" s="20"/>
      <c r="O676" s="20"/>
      <c r="P676" s="20"/>
      <c r="Q676" s="20"/>
      <c r="R676" s="20"/>
    </row>
    <row r="677" spans="2:18" ht="14.25" customHeight="1">
      <c r="B677" s="2"/>
      <c r="H677" s="20"/>
      <c r="K677" s="20"/>
      <c r="O677" s="20"/>
      <c r="P677" s="20"/>
      <c r="Q677" s="20"/>
      <c r="R677" s="20"/>
    </row>
    <row r="678" spans="2:18" ht="14.25" customHeight="1">
      <c r="B678" s="2"/>
      <c r="H678" s="20"/>
      <c r="K678" s="20"/>
      <c r="O678" s="20"/>
      <c r="P678" s="20"/>
      <c r="Q678" s="20"/>
      <c r="R678" s="20"/>
    </row>
    <row r="679" spans="2:18" ht="14.25" customHeight="1">
      <c r="B679" s="2"/>
      <c r="H679" s="20"/>
      <c r="K679" s="20"/>
      <c r="O679" s="20"/>
      <c r="P679" s="20"/>
      <c r="Q679" s="20"/>
      <c r="R679" s="20"/>
    </row>
    <row r="680" spans="2:18" ht="14.25" customHeight="1">
      <c r="B680" s="2"/>
      <c r="H680" s="20"/>
      <c r="K680" s="20"/>
      <c r="O680" s="20"/>
      <c r="P680" s="20"/>
      <c r="Q680" s="20"/>
      <c r="R680" s="20"/>
    </row>
    <row r="681" spans="2:18" ht="14.25" customHeight="1">
      <c r="B681" s="2"/>
      <c r="H681" s="20"/>
      <c r="K681" s="20"/>
      <c r="O681" s="20"/>
      <c r="P681" s="20"/>
      <c r="Q681" s="20"/>
      <c r="R681" s="20"/>
    </row>
    <row r="682" spans="2:18" ht="14.25" customHeight="1">
      <c r="B682" s="2"/>
      <c r="H682" s="20"/>
      <c r="K682" s="20"/>
      <c r="O682" s="20"/>
      <c r="P682" s="20"/>
      <c r="Q682" s="20"/>
      <c r="R682" s="20"/>
    </row>
    <row r="683" spans="2:18" ht="14.25" customHeight="1">
      <c r="B683" s="2"/>
      <c r="H683" s="20"/>
      <c r="K683" s="20"/>
      <c r="O683" s="20"/>
      <c r="P683" s="20"/>
      <c r="Q683" s="20"/>
      <c r="R683" s="20"/>
    </row>
    <row r="684" spans="2:18" ht="14.25" customHeight="1">
      <c r="B684" s="2"/>
      <c r="H684" s="20"/>
      <c r="K684" s="20"/>
      <c r="O684" s="20"/>
      <c r="P684" s="20"/>
      <c r="Q684" s="20"/>
      <c r="R684" s="20"/>
    </row>
    <row r="685" spans="2:18" ht="14.25" customHeight="1">
      <c r="B685" s="2"/>
      <c r="H685" s="20"/>
      <c r="K685" s="20"/>
      <c r="O685" s="20"/>
      <c r="P685" s="20"/>
      <c r="Q685" s="20"/>
      <c r="R685" s="20"/>
    </row>
    <row r="686" spans="2:18" ht="14.25" customHeight="1">
      <c r="B686" s="2"/>
      <c r="H686" s="20"/>
      <c r="K686" s="20"/>
      <c r="O686" s="20"/>
      <c r="P686" s="20"/>
      <c r="Q686" s="20"/>
      <c r="R686" s="20"/>
    </row>
    <row r="687" spans="2:18" ht="14.25" customHeight="1">
      <c r="B687" s="2"/>
      <c r="H687" s="20"/>
      <c r="K687" s="20"/>
      <c r="O687" s="20"/>
      <c r="P687" s="20"/>
      <c r="Q687" s="20"/>
      <c r="R687" s="20"/>
    </row>
    <row r="688" spans="2:18" ht="14.25" customHeight="1">
      <c r="B688" s="2"/>
      <c r="H688" s="20"/>
      <c r="K688" s="20"/>
      <c r="O688" s="20"/>
      <c r="P688" s="20"/>
      <c r="Q688" s="20"/>
      <c r="R688" s="20"/>
    </row>
    <row r="689" spans="2:18" ht="14.25" customHeight="1">
      <c r="B689" s="2"/>
      <c r="H689" s="20"/>
      <c r="K689" s="20"/>
      <c r="O689" s="20"/>
      <c r="P689" s="20"/>
      <c r="Q689" s="20"/>
      <c r="R689" s="20"/>
    </row>
    <row r="690" spans="2:18" ht="14.25" customHeight="1">
      <c r="B690" s="2"/>
      <c r="H690" s="20"/>
      <c r="K690" s="20"/>
      <c r="O690" s="20"/>
      <c r="P690" s="20"/>
      <c r="Q690" s="20"/>
      <c r="R690" s="20"/>
    </row>
    <row r="691" spans="2:18" ht="14.25" customHeight="1">
      <c r="B691" s="2"/>
      <c r="H691" s="20"/>
      <c r="K691" s="20"/>
      <c r="O691" s="20"/>
      <c r="P691" s="20"/>
      <c r="Q691" s="20"/>
      <c r="R691" s="20"/>
    </row>
    <row r="692" spans="2:18" ht="14.25" customHeight="1">
      <c r="B692" s="2"/>
      <c r="H692" s="20"/>
      <c r="K692" s="20"/>
      <c r="O692" s="20"/>
      <c r="P692" s="20"/>
      <c r="Q692" s="20"/>
      <c r="R692" s="20"/>
    </row>
    <row r="693" spans="2:18" ht="14.25" customHeight="1">
      <c r="B693" s="2"/>
      <c r="H693" s="20"/>
      <c r="K693" s="20"/>
      <c r="O693" s="20"/>
      <c r="P693" s="20"/>
      <c r="Q693" s="20"/>
      <c r="R693" s="20"/>
    </row>
    <row r="694" spans="2:18" ht="14.25" customHeight="1">
      <c r="B694" s="2"/>
      <c r="H694" s="20"/>
      <c r="K694" s="20"/>
      <c r="O694" s="20"/>
      <c r="P694" s="20"/>
      <c r="Q694" s="20"/>
      <c r="R694" s="20"/>
    </row>
    <row r="695" spans="2:18" ht="14.25" customHeight="1">
      <c r="B695" s="2"/>
      <c r="H695" s="20"/>
      <c r="K695" s="20"/>
      <c r="O695" s="20"/>
      <c r="P695" s="20"/>
      <c r="Q695" s="20"/>
      <c r="R695" s="20"/>
    </row>
    <row r="696" spans="2:18" ht="14.25" customHeight="1">
      <c r="B696" s="2"/>
      <c r="H696" s="20"/>
      <c r="K696" s="20"/>
      <c r="O696" s="20"/>
      <c r="P696" s="20"/>
      <c r="Q696" s="20"/>
      <c r="R696" s="20"/>
    </row>
    <row r="697" spans="2:18" ht="14.25" customHeight="1">
      <c r="B697" s="2"/>
      <c r="H697" s="20"/>
      <c r="K697" s="20"/>
      <c r="O697" s="20"/>
      <c r="P697" s="20"/>
      <c r="Q697" s="20"/>
      <c r="R697" s="20"/>
    </row>
    <row r="698" spans="2:18" ht="14.25" customHeight="1">
      <c r="B698" s="2"/>
      <c r="H698" s="20"/>
      <c r="K698" s="20"/>
      <c r="O698" s="20"/>
      <c r="P698" s="20"/>
      <c r="Q698" s="20"/>
      <c r="R698" s="20"/>
    </row>
    <row r="699" spans="2:18" ht="14.25" customHeight="1">
      <c r="B699" s="2"/>
      <c r="H699" s="20"/>
      <c r="K699" s="20"/>
      <c r="O699" s="20"/>
      <c r="P699" s="20"/>
      <c r="Q699" s="20"/>
      <c r="R699" s="20"/>
    </row>
    <row r="700" spans="2:18" ht="14.25" customHeight="1">
      <c r="B700" s="2"/>
      <c r="H700" s="20"/>
      <c r="K700" s="20"/>
      <c r="O700" s="20"/>
      <c r="P700" s="20"/>
      <c r="Q700" s="20"/>
      <c r="R700" s="20"/>
    </row>
    <row r="701" spans="2:18" ht="14.25" customHeight="1">
      <c r="B701" s="2"/>
      <c r="H701" s="20"/>
      <c r="K701" s="20"/>
      <c r="O701" s="20"/>
      <c r="P701" s="20"/>
      <c r="Q701" s="20"/>
      <c r="R701" s="20"/>
    </row>
    <row r="702" spans="2:18" ht="14.25" customHeight="1">
      <c r="B702" s="2"/>
      <c r="H702" s="20"/>
      <c r="K702" s="20"/>
      <c r="O702" s="20"/>
      <c r="P702" s="20"/>
      <c r="Q702" s="20"/>
      <c r="R702" s="20"/>
    </row>
    <row r="703" spans="2:18" ht="14.25" customHeight="1">
      <c r="B703" s="2"/>
      <c r="H703" s="20"/>
      <c r="K703" s="20"/>
      <c r="O703" s="20"/>
      <c r="P703" s="20"/>
      <c r="Q703" s="20"/>
      <c r="R703" s="20"/>
    </row>
    <row r="704" spans="2:18" ht="14.25" customHeight="1">
      <c r="B704" s="2"/>
      <c r="H704" s="20"/>
      <c r="K704" s="20"/>
      <c r="O704" s="20"/>
      <c r="P704" s="20"/>
      <c r="Q704" s="20"/>
      <c r="R704" s="20"/>
    </row>
    <row r="705" spans="2:18" ht="14.25" customHeight="1">
      <c r="B705" s="2"/>
      <c r="H705" s="20"/>
      <c r="K705" s="20"/>
      <c r="O705" s="20"/>
      <c r="P705" s="20"/>
      <c r="Q705" s="20"/>
      <c r="R705" s="20"/>
    </row>
    <row r="706" spans="2:18" ht="14.25" customHeight="1">
      <c r="B706" s="2"/>
      <c r="H706" s="20"/>
      <c r="K706" s="20"/>
      <c r="O706" s="20"/>
      <c r="P706" s="20"/>
      <c r="Q706" s="20"/>
      <c r="R706" s="20"/>
    </row>
    <row r="707" spans="2:18" ht="14.25" customHeight="1">
      <c r="B707" s="2"/>
      <c r="H707" s="20"/>
      <c r="K707" s="20"/>
      <c r="O707" s="20"/>
      <c r="P707" s="20"/>
      <c r="Q707" s="20"/>
      <c r="R707" s="20"/>
    </row>
    <row r="708" spans="2:18" ht="14.25" customHeight="1">
      <c r="B708" s="2"/>
      <c r="H708" s="20"/>
      <c r="K708" s="20"/>
      <c r="O708" s="20"/>
      <c r="P708" s="20"/>
      <c r="Q708" s="20"/>
      <c r="R708" s="20"/>
    </row>
    <row r="709" spans="2:18" ht="14.25" customHeight="1">
      <c r="B709" s="2"/>
      <c r="H709" s="20"/>
      <c r="K709" s="20"/>
      <c r="O709" s="20"/>
      <c r="P709" s="20"/>
      <c r="Q709" s="20"/>
      <c r="R709" s="20"/>
    </row>
    <row r="710" spans="2:18" ht="14.25" customHeight="1">
      <c r="B710" s="2"/>
      <c r="H710" s="20"/>
      <c r="K710" s="20"/>
      <c r="O710" s="20"/>
      <c r="P710" s="20"/>
      <c r="Q710" s="20"/>
      <c r="R710" s="20"/>
    </row>
    <row r="711" spans="2:18" ht="14.25" customHeight="1">
      <c r="B711" s="2"/>
      <c r="H711" s="20"/>
      <c r="K711" s="20"/>
      <c r="O711" s="20"/>
      <c r="P711" s="20"/>
      <c r="Q711" s="20"/>
      <c r="R711" s="20"/>
    </row>
    <row r="712" spans="2:18" ht="14.25" customHeight="1">
      <c r="B712" s="2"/>
      <c r="H712" s="20"/>
      <c r="K712" s="20"/>
      <c r="O712" s="20"/>
      <c r="P712" s="20"/>
      <c r="Q712" s="20"/>
      <c r="R712" s="20"/>
    </row>
    <row r="713" spans="2:18" ht="14.25" customHeight="1">
      <c r="B713" s="2"/>
      <c r="H713" s="20"/>
      <c r="K713" s="20"/>
      <c r="O713" s="20"/>
      <c r="P713" s="20"/>
      <c r="Q713" s="20"/>
      <c r="R713" s="20"/>
    </row>
    <row r="714" spans="2:18" ht="14.25" customHeight="1">
      <c r="B714" s="2"/>
      <c r="H714" s="20"/>
      <c r="K714" s="20"/>
      <c r="O714" s="20"/>
      <c r="P714" s="20"/>
      <c r="Q714" s="20"/>
      <c r="R714" s="20"/>
    </row>
    <row r="715" spans="2:18" ht="14.25" customHeight="1">
      <c r="B715" s="2"/>
      <c r="H715" s="20"/>
      <c r="K715" s="20"/>
      <c r="O715" s="20"/>
      <c r="P715" s="20"/>
      <c r="Q715" s="20"/>
      <c r="R715" s="20"/>
    </row>
    <row r="716" spans="2:18" ht="14.25" customHeight="1">
      <c r="B716" s="2"/>
      <c r="H716" s="20"/>
      <c r="K716" s="20"/>
      <c r="O716" s="20"/>
      <c r="P716" s="20"/>
      <c r="Q716" s="20"/>
      <c r="R716" s="20"/>
    </row>
    <row r="717" spans="2:18" ht="14.25" customHeight="1">
      <c r="B717" s="2"/>
      <c r="H717" s="20"/>
      <c r="K717" s="20"/>
      <c r="O717" s="20"/>
      <c r="P717" s="20"/>
      <c r="Q717" s="20"/>
      <c r="R717" s="20"/>
    </row>
    <row r="718" spans="2:18" ht="14.25" customHeight="1">
      <c r="B718" s="2"/>
      <c r="H718" s="20"/>
      <c r="K718" s="20"/>
      <c r="O718" s="20"/>
      <c r="P718" s="20"/>
      <c r="Q718" s="20"/>
      <c r="R718" s="20"/>
    </row>
    <row r="719" spans="2:18" ht="14.25" customHeight="1">
      <c r="B719" s="2"/>
      <c r="H719" s="20"/>
      <c r="K719" s="20"/>
      <c r="O719" s="20"/>
      <c r="P719" s="20"/>
      <c r="Q719" s="20"/>
      <c r="R719" s="20"/>
    </row>
    <row r="720" spans="2:18" ht="14.25" customHeight="1">
      <c r="B720" s="2"/>
      <c r="H720" s="20"/>
      <c r="K720" s="20"/>
      <c r="O720" s="20"/>
      <c r="P720" s="20"/>
      <c r="Q720" s="20"/>
      <c r="R720" s="20"/>
    </row>
    <row r="721" spans="2:18" ht="14.25" customHeight="1">
      <c r="B721" s="2"/>
      <c r="H721" s="20"/>
      <c r="K721" s="20"/>
      <c r="O721" s="20"/>
      <c r="P721" s="20"/>
      <c r="Q721" s="20"/>
      <c r="R721" s="20"/>
    </row>
    <row r="722" spans="2:18" ht="14.25" customHeight="1">
      <c r="B722" s="2"/>
      <c r="H722" s="20"/>
      <c r="K722" s="20"/>
      <c r="O722" s="20"/>
      <c r="P722" s="20"/>
      <c r="Q722" s="20"/>
      <c r="R722" s="20"/>
    </row>
    <row r="723" spans="2:18" ht="14.25" customHeight="1">
      <c r="B723" s="2"/>
      <c r="H723" s="20"/>
      <c r="K723" s="20"/>
      <c r="O723" s="20"/>
      <c r="P723" s="20"/>
      <c r="Q723" s="20"/>
      <c r="R723" s="20"/>
    </row>
    <row r="724" spans="2:18" ht="14.25" customHeight="1">
      <c r="B724" s="2"/>
      <c r="H724" s="20"/>
      <c r="K724" s="20"/>
      <c r="O724" s="20"/>
      <c r="P724" s="20"/>
      <c r="Q724" s="20"/>
      <c r="R724" s="20"/>
    </row>
    <row r="725" spans="2:18" ht="14.25" customHeight="1">
      <c r="B725" s="2"/>
      <c r="H725" s="20"/>
      <c r="K725" s="20"/>
      <c r="O725" s="20"/>
      <c r="P725" s="20"/>
      <c r="Q725" s="20"/>
      <c r="R725" s="20"/>
    </row>
    <row r="726" spans="2:18" ht="14.25" customHeight="1">
      <c r="B726" s="2"/>
      <c r="H726" s="20"/>
      <c r="K726" s="20"/>
      <c r="O726" s="20"/>
      <c r="P726" s="20"/>
      <c r="Q726" s="20"/>
      <c r="R726" s="20"/>
    </row>
    <row r="727" spans="2:18" ht="14.25" customHeight="1">
      <c r="B727" s="2"/>
      <c r="H727" s="20"/>
      <c r="K727" s="20"/>
      <c r="O727" s="20"/>
      <c r="P727" s="20"/>
      <c r="Q727" s="20"/>
      <c r="R727" s="20"/>
    </row>
    <row r="728" spans="2:18" ht="14.25" customHeight="1">
      <c r="B728" s="2"/>
      <c r="H728" s="20"/>
      <c r="K728" s="20"/>
      <c r="O728" s="20"/>
      <c r="P728" s="20"/>
      <c r="Q728" s="20"/>
      <c r="R728" s="20"/>
    </row>
    <row r="729" spans="2:18" ht="14.25" customHeight="1">
      <c r="B729" s="2"/>
      <c r="H729" s="20"/>
      <c r="K729" s="20"/>
      <c r="O729" s="20"/>
      <c r="P729" s="20"/>
      <c r="Q729" s="20"/>
      <c r="R729" s="20"/>
    </row>
    <row r="730" spans="2:18" ht="14.25" customHeight="1">
      <c r="B730" s="2"/>
      <c r="H730" s="20"/>
      <c r="K730" s="20"/>
      <c r="O730" s="20"/>
      <c r="P730" s="20"/>
      <c r="Q730" s="20"/>
      <c r="R730" s="20"/>
    </row>
    <row r="731" spans="2:18" ht="14.25" customHeight="1">
      <c r="B731" s="2"/>
      <c r="H731" s="20"/>
      <c r="K731" s="20"/>
      <c r="O731" s="20"/>
      <c r="P731" s="20"/>
      <c r="Q731" s="20"/>
      <c r="R731" s="20"/>
    </row>
    <row r="732" spans="2:18" ht="14.25" customHeight="1">
      <c r="B732" s="2"/>
      <c r="H732" s="20"/>
      <c r="K732" s="20"/>
      <c r="O732" s="20"/>
      <c r="P732" s="20"/>
      <c r="Q732" s="20"/>
      <c r="R732" s="20"/>
    </row>
    <row r="733" spans="2:18" ht="14.25" customHeight="1">
      <c r="B733" s="2"/>
      <c r="H733" s="20"/>
      <c r="K733" s="20"/>
      <c r="O733" s="20"/>
      <c r="P733" s="20"/>
      <c r="Q733" s="20"/>
      <c r="R733" s="20"/>
    </row>
    <row r="734" spans="2:18" ht="14.25" customHeight="1">
      <c r="B734" s="2"/>
      <c r="H734" s="20"/>
      <c r="K734" s="20"/>
      <c r="O734" s="20"/>
      <c r="P734" s="20"/>
      <c r="Q734" s="20"/>
      <c r="R734" s="20"/>
    </row>
    <row r="735" spans="2:18" ht="14.25" customHeight="1">
      <c r="B735" s="2"/>
      <c r="H735" s="20"/>
      <c r="K735" s="20"/>
      <c r="O735" s="20"/>
      <c r="P735" s="20"/>
      <c r="Q735" s="20"/>
      <c r="R735" s="20"/>
    </row>
    <row r="736" spans="2:18" ht="14.25" customHeight="1">
      <c r="B736" s="2"/>
      <c r="H736" s="20"/>
      <c r="K736" s="20"/>
      <c r="O736" s="20"/>
      <c r="P736" s="20"/>
      <c r="Q736" s="20"/>
      <c r="R736" s="20"/>
    </row>
    <row r="737" spans="2:18" ht="14.25" customHeight="1">
      <c r="B737" s="2"/>
      <c r="H737" s="20"/>
      <c r="K737" s="20"/>
      <c r="O737" s="20"/>
      <c r="P737" s="20"/>
      <c r="Q737" s="20"/>
      <c r="R737" s="20"/>
    </row>
    <row r="738" spans="2:18" ht="14.25" customHeight="1">
      <c r="B738" s="2"/>
      <c r="H738" s="20"/>
      <c r="K738" s="20"/>
      <c r="O738" s="20"/>
      <c r="P738" s="20"/>
      <c r="Q738" s="20"/>
      <c r="R738" s="20"/>
    </row>
    <row r="739" spans="2:18" ht="14.25" customHeight="1">
      <c r="B739" s="2"/>
      <c r="H739" s="20"/>
      <c r="K739" s="20"/>
      <c r="O739" s="20"/>
      <c r="P739" s="20"/>
      <c r="Q739" s="20"/>
      <c r="R739" s="20"/>
    </row>
    <row r="740" spans="2:18" ht="14.25" customHeight="1">
      <c r="B740" s="2"/>
      <c r="H740" s="20"/>
      <c r="K740" s="20"/>
      <c r="O740" s="20"/>
      <c r="P740" s="20"/>
      <c r="Q740" s="20"/>
      <c r="R740" s="20"/>
    </row>
    <row r="741" spans="2:18" ht="14.25" customHeight="1">
      <c r="B741" s="2"/>
      <c r="H741" s="20"/>
      <c r="K741" s="20"/>
      <c r="O741" s="20"/>
      <c r="P741" s="20"/>
      <c r="Q741" s="20"/>
      <c r="R741" s="20"/>
    </row>
    <row r="742" spans="2:18" ht="14.25" customHeight="1">
      <c r="B742" s="2"/>
      <c r="H742" s="20"/>
      <c r="K742" s="20"/>
      <c r="O742" s="20"/>
      <c r="P742" s="20"/>
      <c r="Q742" s="20"/>
      <c r="R742" s="20"/>
    </row>
    <row r="743" spans="2:18" ht="14.25" customHeight="1">
      <c r="B743" s="2"/>
      <c r="H743" s="20"/>
      <c r="K743" s="20"/>
      <c r="O743" s="20"/>
      <c r="P743" s="20"/>
      <c r="Q743" s="20"/>
      <c r="R743" s="20"/>
    </row>
    <row r="744" spans="2:18" ht="14.25" customHeight="1">
      <c r="B744" s="2"/>
      <c r="H744" s="20"/>
      <c r="K744" s="20"/>
      <c r="O744" s="20"/>
      <c r="P744" s="20"/>
      <c r="Q744" s="20"/>
      <c r="R744" s="20"/>
    </row>
    <row r="745" spans="2:18" ht="14.25" customHeight="1">
      <c r="B745" s="2"/>
      <c r="H745" s="20"/>
      <c r="K745" s="20"/>
      <c r="O745" s="20"/>
      <c r="P745" s="20"/>
      <c r="Q745" s="20"/>
      <c r="R745" s="20"/>
    </row>
    <row r="746" spans="2:18" ht="14.25" customHeight="1">
      <c r="B746" s="2"/>
      <c r="H746" s="20"/>
      <c r="K746" s="20"/>
      <c r="O746" s="20"/>
      <c r="P746" s="20"/>
      <c r="Q746" s="20"/>
      <c r="R746" s="20"/>
    </row>
    <row r="747" spans="2:18" ht="14.25" customHeight="1">
      <c r="B747" s="2"/>
      <c r="H747" s="20"/>
      <c r="K747" s="20"/>
      <c r="O747" s="20"/>
      <c r="P747" s="20"/>
      <c r="Q747" s="20"/>
      <c r="R747" s="20"/>
    </row>
    <row r="748" spans="2:18" ht="14.25" customHeight="1">
      <c r="B748" s="2"/>
      <c r="H748" s="20"/>
      <c r="K748" s="20"/>
      <c r="O748" s="20"/>
      <c r="P748" s="20"/>
      <c r="Q748" s="20"/>
      <c r="R748" s="20"/>
    </row>
    <row r="749" spans="2:18" ht="14.25" customHeight="1">
      <c r="B749" s="2"/>
      <c r="H749" s="20"/>
      <c r="K749" s="20"/>
      <c r="O749" s="20"/>
      <c r="P749" s="20"/>
      <c r="Q749" s="20"/>
      <c r="R749" s="20"/>
    </row>
    <row r="750" spans="2:18" ht="14.25" customHeight="1">
      <c r="B750" s="2"/>
      <c r="H750" s="20"/>
      <c r="K750" s="20"/>
      <c r="O750" s="20"/>
      <c r="P750" s="20"/>
      <c r="Q750" s="20"/>
      <c r="R750" s="20"/>
    </row>
    <row r="751" spans="2:18" ht="14.25" customHeight="1">
      <c r="B751" s="2"/>
      <c r="H751" s="20"/>
      <c r="K751" s="20"/>
      <c r="O751" s="20"/>
      <c r="P751" s="20"/>
      <c r="Q751" s="20"/>
      <c r="R751" s="20"/>
    </row>
    <row r="752" spans="2:18" ht="14.25" customHeight="1">
      <c r="B752" s="2"/>
      <c r="H752" s="20"/>
      <c r="K752" s="20"/>
      <c r="O752" s="20"/>
      <c r="P752" s="20"/>
      <c r="Q752" s="20"/>
      <c r="R752" s="20"/>
    </row>
    <row r="753" spans="2:18" ht="14.25" customHeight="1">
      <c r="B753" s="2"/>
      <c r="H753" s="20"/>
      <c r="K753" s="20"/>
      <c r="O753" s="20"/>
      <c r="P753" s="20"/>
      <c r="Q753" s="20"/>
      <c r="R753" s="20"/>
    </row>
    <row r="754" spans="2:18" ht="14.25" customHeight="1">
      <c r="B754" s="2"/>
      <c r="H754" s="20"/>
      <c r="K754" s="20"/>
      <c r="O754" s="20"/>
      <c r="P754" s="20"/>
      <c r="Q754" s="20"/>
      <c r="R754" s="20"/>
    </row>
    <row r="755" spans="2:18" ht="14.25" customHeight="1">
      <c r="B755" s="2"/>
      <c r="H755" s="20"/>
      <c r="K755" s="20"/>
      <c r="O755" s="20"/>
      <c r="P755" s="20"/>
      <c r="Q755" s="20"/>
      <c r="R755" s="20"/>
    </row>
    <row r="756" spans="2:18" ht="14.25" customHeight="1">
      <c r="B756" s="2"/>
      <c r="H756" s="20"/>
      <c r="K756" s="20"/>
      <c r="O756" s="20"/>
      <c r="P756" s="20"/>
      <c r="Q756" s="20"/>
      <c r="R756" s="20"/>
    </row>
    <row r="757" spans="2:18" ht="14.25" customHeight="1">
      <c r="B757" s="2"/>
      <c r="H757" s="20"/>
      <c r="K757" s="20"/>
      <c r="O757" s="20"/>
      <c r="P757" s="20"/>
      <c r="Q757" s="20"/>
      <c r="R757" s="20"/>
    </row>
    <row r="758" spans="2:18" ht="14.25" customHeight="1">
      <c r="B758" s="2"/>
      <c r="H758" s="20"/>
      <c r="K758" s="20"/>
      <c r="O758" s="20"/>
      <c r="P758" s="20"/>
      <c r="Q758" s="20"/>
      <c r="R758" s="20"/>
    </row>
    <row r="759" spans="2:18" ht="14.25" customHeight="1">
      <c r="B759" s="2"/>
      <c r="H759" s="20"/>
      <c r="K759" s="20"/>
      <c r="O759" s="20"/>
      <c r="P759" s="20"/>
      <c r="Q759" s="20"/>
      <c r="R759" s="20"/>
    </row>
    <row r="760" spans="2:18" ht="14.25" customHeight="1">
      <c r="B760" s="2"/>
      <c r="H760" s="20"/>
      <c r="K760" s="20"/>
      <c r="O760" s="20"/>
      <c r="P760" s="20"/>
      <c r="Q760" s="20"/>
      <c r="R760" s="20"/>
    </row>
    <row r="761" spans="2:18" ht="14.25" customHeight="1">
      <c r="B761" s="2"/>
      <c r="H761" s="20"/>
      <c r="K761" s="20"/>
      <c r="O761" s="20"/>
      <c r="P761" s="20"/>
      <c r="Q761" s="20"/>
      <c r="R761" s="20"/>
    </row>
    <row r="762" spans="2:18" ht="14.25" customHeight="1">
      <c r="B762" s="2"/>
      <c r="H762" s="20"/>
      <c r="K762" s="20"/>
      <c r="O762" s="20"/>
      <c r="P762" s="20"/>
      <c r="Q762" s="20"/>
      <c r="R762" s="20"/>
    </row>
    <row r="763" spans="2:18" ht="14.25" customHeight="1">
      <c r="B763" s="2"/>
      <c r="H763" s="20"/>
      <c r="K763" s="20"/>
      <c r="O763" s="20"/>
      <c r="P763" s="20"/>
      <c r="Q763" s="20"/>
      <c r="R763" s="20"/>
    </row>
    <row r="764" spans="2:18" ht="14.25" customHeight="1">
      <c r="B764" s="2"/>
      <c r="H764" s="20"/>
      <c r="K764" s="20"/>
      <c r="O764" s="20"/>
      <c r="P764" s="20"/>
      <c r="Q764" s="20"/>
      <c r="R764" s="20"/>
    </row>
    <row r="765" spans="2:18" ht="14.25" customHeight="1">
      <c r="B765" s="2"/>
      <c r="H765" s="20"/>
      <c r="K765" s="20"/>
      <c r="O765" s="20"/>
      <c r="P765" s="20"/>
      <c r="Q765" s="20"/>
      <c r="R765" s="20"/>
    </row>
    <row r="766" spans="2:18" ht="14.25" customHeight="1">
      <c r="B766" s="2"/>
      <c r="H766" s="20"/>
      <c r="K766" s="20"/>
      <c r="O766" s="20"/>
      <c r="P766" s="20"/>
      <c r="Q766" s="20"/>
      <c r="R766" s="20"/>
    </row>
    <row r="767" spans="2:18" ht="14.25" customHeight="1">
      <c r="B767" s="2"/>
      <c r="H767" s="20"/>
      <c r="K767" s="20"/>
      <c r="O767" s="20"/>
      <c r="P767" s="20"/>
      <c r="Q767" s="20"/>
      <c r="R767" s="20"/>
    </row>
    <row r="768" spans="2:18" ht="14.25" customHeight="1">
      <c r="B768" s="2"/>
      <c r="H768" s="20"/>
      <c r="K768" s="20"/>
      <c r="O768" s="20"/>
      <c r="P768" s="20"/>
      <c r="Q768" s="20"/>
      <c r="R768" s="20"/>
    </row>
    <row r="769" spans="2:18" ht="14.25" customHeight="1">
      <c r="B769" s="2"/>
      <c r="H769" s="20"/>
      <c r="K769" s="20"/>
      <c r="O769" s="20"/>
      <c r="P769" s="20"/>
      <c r="Q769" s="20"/>
      <c r="R769" s="20"/>
    </row>
    <row r="770" spans="2:18" ht="14.25" customHeight="1">
      <c r="B770" s="2"/>
      <c r="H770" s="20"/>
      <c r="K770" s="20"/>
      <c r="O770" s="20"/>
      <c r="P770" s="20"/>
      <c r="Q770" s="20"/>
      <c r="R770" s="20"/>
    </row>
    <row r="771" spans="2:18" ht="14.25" customHeight="1">
      <c r="B771" s="2"/>
      <c r="H771" s="20"/>
      <c r="K771" s="20"/>
      <c r="O771" s="20"/>
      <c r="P771" s="20"/>
      <c r="Q771" s="20"/>
      <c r="R771" s="20"/>
    </row>
    <row r="772" spans="2:18" ht="14.25" customHeight="1">
      <c r="B772" s="2"/>
      <c r="H772" s="20"/>
      <c r="K772" s="20"/>
      <c r="O772" s="20"/>
      <c r="P772" s="20"/>
      <c r="Q772" s="20"/>
      <c r="R772" s="20"/>
    </row>
    <row r="773" spans="2:18" ht="14.25" customHeight="1">
      <c r="B773" s="2"/>
      <c r="H773" s="20"/>
      <c r="K773" s="20"/>
      <c r="O773" s="20"/>
      <c r="P773" s="20"/>
      <c r="Q773" s="20"/>
      <c r="R773" s="20"/>
    </row>
    <row r="774" spans="2:18" ht="14.25" customHeight="1">
      <c r="B774" s="2"/>
      <c r="H774" s="20"/>
      <c r="K774" s="20"/>
      <c r="O774" s="20"/>
      <c r="P774" s="20"/>
      <c r="Q774" s="20"/>
      <c r="R774" s="20"/>
    </row>
    <row r="775" spans="2:18" ht="14.25" customHeight="1">
      <c r="B775" s="2"/>
      <c r="H775" s="20"/>
      <c r="K775" s="20"/>
      <c r="O775" s="20"/>
      <c r="P775" s="20"/>
      <c r="Q775" s="20"/>
      <c r="R775" s="20"/>
    </row>
    <row r="776" spans="2:18" ht="14.25" customHeight="1">
      <c r="B776" s="2"/>
      <c r="H776" s="20"/>
      <c r="K776" s="20"/>
      <c r="O776" s="20"/>
      <c r="P776" s="20"/>
      <c r="Q776" s="20"/>
      <c r="R776" s="20"/>
    </row>
    <row r="777" spans="2:18" ht="14.25" customHeight="1">
      <c r="B777" s="2"/>
      <c r="H777" s="20"/>
      <c r="K777" s="20"/>
      <c r="O777" s="20"/>
      <c r="P777" s="20"/>
      <c r="Q777" s="20"/>
      <c r="R777" s="20"/>
    </row>
    <row r="778" spans="2:18" ht="14.25" customHeight="1">
      <c r="B778" s="2"/>
      <c r="H778" s="20"/>
      <c r="K778" s="20"/>
      <c r="O778" s="20"/>
      <c r="P778" s="20"/>
      <c r="Q778" s="20"/>
      <c r="R778" s="20"/>
    </row>
    <row r="779" spans="2:18" ht="14.25" customHeight="1">
      <c r="B779" s="2"/>
      <c r="H779" s="20"/>
      <c r="K779" s="20"/>
      <c r="O779" s="20"/>
      <c r="P779" s="20"/>
      <c r="Q779" s="20"/>
      <c r="R779" s="20"/>
    </row>
    <row r="780" spans="2:18" ht="14.25" customHeight="1">
      <c r="B780" s="2"/>
      <c r="H780" s="20"/>
      <c r="K780" s="20"/>
      <c r="O780" s="20"/>
      <c r="P780" s="20"/>
      <c r="Q780" s="20"/>
      <c r="R780" s="20"/>
    </row>
    <row r="781" spans="2:18" ht="14.25" customHeight="1">
      <c r="B781" s="2"/>
      <c r="H781" s="20"/>
      <c r="K781" s="20"/>
      <c r="O781" s="20"/>
      <c r="P781" s="20"/>
      <c r="Q781" s="20"/>
      <c r="R781" s="20"/>
    </row>
    <row r="782" spans="2:18" ht="14.25" customHeight="1">
      <c r="B782" s="2"/>
      <c r="H782" s="20"/>
      <c r="K782" s="20"/>
      <c r="O782" s="20"/>
      <c r="P782" s="20"/>
      <c r="Q782" s="20"/>
      <c r="R782" s="20"/>
    </row>
    <row r="783" spans="2:18" ht="14.25" customHeight="1">
      <c r="B783" s="2"/>
      <c r="H783" s="20"/>
      <c r="K783" s="20"/>
      <c r="O783" s="20"/>
      <c r="P783" s="20"/>
      <c r="Q783" s="20"/>
      <c r="R783" s="20"/>
    </row>
    <row r="784" spans="2:18" ht="14.25" customHeight="1">
      <c r="B784" s="2"/>
      <c r="H784" s="20"/>
      <c r="K784" s="20"/>
      <c r="O784" s="20"/>
      <c r="P784" s="20"/>
      <c r="Q784" s="20"/>
      <c r="R784" s="20"/>
    </row>
    <row r="785" spans="2:18" ht="14.25" customHeight="1">
      <c r="B785" s="2"/>
      <c r="H785" s="20"/>
      <c r="K785" s="20"/>
      <c r="O785" s="20"/>
      <c r="P785" s="20"/>
      <c r="Q785" s="20"/>
      <c r="R785" s="20"/>
    </row>
    <row r="786" spans="2:18" ht="14.25" customHeight="1">
      <c r="B786" s="2"/>
      <c r="H786" s="20"/>
      <c r="K786" s="20"/>
      <c r="O786" s="20"/>
      <c r="P786" s="20"/>
      <c r="Q786" s="20"/>
      <c r="R786" s="20"/>
    </row>
    <row r="787" spans="2:18" ht="14.25" customHeight="1">
      <c r="B787" s="2"/>
      <c r="H787" s="20"/>
      <c r="K787" s="20"/>
      <c r="O787" s="20"/>
      <c r="P787" s="20"/>
      <c r="Q787" s="20"/>
      <c r="R787" s="20"/>
    </row>
    <row r="788" spans="2:18" ht="14.25" customHeight="1">
      <c r="B788" s="2"/>
      <c r="H788" s="20"/>
      <c r="K788" s="20"/>
      <c r="O788" s="20"/>
      <c r="P788" s="20"/>
      <c r="Q788" s="20"/>
      <c r="R788" s="20"/>
    </row>
    <row r="789" spans="2:18" ht="14.25" customHeight="1">
      <c r="B789" s="2"/>
      <c r="H789" s="20"/>
      <c r="K789" s="20"/>
      <c r="O789" s="20"/>
      <c r="P789" s="20"/>
      <c r="Q789" s="20"/>
      <c r="R789" s="20"/>
    </row>
    <row r="790" spans="2:18" ht="14.25" customHeight="1">
      <c r="B790" s="2"/>
      <c r="H790" s="20"/>
      <c r="K790" s="20"/>
      <c r="O790" s="20"/>
      <c r="P790" s="20"/>
      <c r="Q790" s="20"/>
      <c r="R790" s="20"/>
    </row>
    <row r="791" spans="2:18" ht="14.25" customHeight="1">
      <c r="B791" s="2"/>
      <c r="H791" s="20"/>
      <c r="K791" s="20"/>
      <c r="O791" s="20"/>
      <c r="P791" s="20"/>
      <c r="Q791" s="20"/>
      <c r="R791" s="20"/>
    </row>
    <row r="792" spans="2:18" ht="14.25" customHeight="1">
      <c r="B792" s="2"/>
      <c r="H792" s="20"/>
      <c r="K792" s="20"/>
      <c r="O792" s="20"/>
      <c r="P792" s="20"/>
      <c r="Q792" s="20"/>
      <c r="R792" s="20"/>
    </row>
    <row r="793" spans="2:18" ht="14.25" customHeight="1">
      <c r="B793" s="2"/>
      <c r="H793" s="20"/>
      <c r="K793" s="20"/>
      <c r="O793" s="20"/>
      <c r="P793" s="20"/>
      <c r="Q793" s="20"/>
      <c r="R793" s="20"/>
    </row>
    <row r="794" spans="2:18" ht="14.25" customHeight="1">
      <c r="B794" s="2"/>
      <c r="H794" s="20"/>
      <c r="K794" s="20"/>
      <c r="O794" s="20"/>
      <c r="P794" s="20"/>
      <c r="Q794" s="20"/>
      <c r="R794" s="20"/>
    </row>
    <row r="795" spans="2:18" ht="14.25" customHeight="1">
      <c r="B795" s="2"/>
      <c r="H795" s="20"/>
      <c r="K795" s="20"/>
      <c r="O795" s="20"/>
      <c r="P795" s="20"/>
      <c r="Q795" s="20"/>
      <c r="R795" s="20"/>
    </row>
    <row r="796" spans="2:18" ht="14.25" customHeight="1">
      <c r="B796" s="2"/>
      <c r="H796" s="20"/>
      <c r="K796" s="20"/>
      <c r="O796" s="20"/>
      <c r="P796" s="20"/>
      <c r="Q796" s="20"/>
      <c r="R796" s="20"/>
    </row>
    <row r="797" spans="2:18" ht="14.25" customHeight="1">
      <c r="B797" s="2"/>
      <c r="H797" s="20"/>
      <c r="K797" s="20"/>
      <c r="O797" s="20"/>
      <c r="P797" s="20"/>
      <c r="Q797" s="20"/>
      <c r="R797" s="20"/>
    </row>
    <row r="798" spans="2:18" ht="14.25" customHeight="1">
      <c r="B798" s="2"/>
      <c r="H798" s="20"/>
      <c r="K798" s="20"/>
      <c r="O798" s="20"/>
      <c r="P798" s="20"/>
      <c r="Q798" s="20"/>
      <c r="R798" s="20"/>
    </row>
    <row r="799" spans="2:18" ht="14.25" customHeight="1">
      <c r="B799" s="2"/>
      <c r="H799" s="20"/>
      <c r="K799" s="20"/>
      <c r="O799" s="20"/>
      <c r="P799" s="20"/>
      <c r="Q799" s="20"/>
      <c r="R799" s="20"/>
    </row>
    <row r="800" spans="2:18" ht="14.25" customHeight="1">
      <c r="B800" s="2"/>
      <c r="H800" s="20"/>
      <c r="K800" s="20"/>
      <c r="O800" s="20"/>
      <c r="P800" s="20"/>
      <c r="Q800" s="20"/>
      <c r="R800" s="20"/>
    </row>
    <row r="801" spans="2:18" ht="14.25" customHeight="1">
      <c r="B801" s="2"/>
      <c r="H801" s="20"/>
      <c r="K801" s="20"/>
      <c r="O801" s="20"/>
      <c r="P801" s="20"/>
      <c r="Q801" s="20"/>
      <c r="R801" s="20"/>
    </row>
    <row r="802" spans="2:18" ht="14.25" customHeight="1">
      <c r="B802" s="2"/>
      <c r="H802" s="20"/>
      <c r="K802" s="20"/>
      <c r="O802" s="20"/>
      <c r="P802" s="20"/>
      <c r="Q802" s="20"/>
      <c r="R802" s="20"/>
    </row>
    <row r="803" spans="2:18" ht="14.25" customHeight="1">
      <c r="B803" s="2"/>
      <c r="H803" s="20"/>
      <c r="K803" s="20"/>
      <c r="O803" s="20"/>
      <c r="P803" s="20"/>
      <c r="Q803" s="20"/>
      <c r="R803" s="20"/>
    </row>
    <row r="804" spans="2:18" ht="14.25" customHeight="1">
      <c r="B804" s="2"/>
      <c r="H804" s="20"/>
      <c r="K804" s="20"/>
      <c r="O804" s="20"/>
      <c r="P804" s="20"/>
      <c r="Q804" s="20"/>
      <c r="R804" s="20"/>
    </row>
    <row r="805" spans="2:18" ht="14.25" customHeight="1">
      <c r="B805" s="2"/>
      <c r="H805" s="20"/>
      <c r="K805" s="20"/>
      <c r="O805" s="20"/>
      <c r="P805" s="20"/>
      <c r="Q805" s="20"/>
      <c r="R805" s="20"/>
    </row>
    <row r="806" spans="2:18" ht="14.25" customHeight="1">
      <c r="B806" s="2"/>
      <c r="H806" s="20"/>
      <c r="K806" s="20"/>
      <c r="O806" s="20"/>
      <c r="P806" s="20"/>
      <c r="Q806" s="20"/>
      <c r="R806" s="20"/>
    </row>
    <row r="807" spans="2:18" ht="14.25" customHeight="1">
      <c r="B807" s="2"/>
      <c r="H807" s="20"/>
      <c r="K807" s="20"/>
      <c r="O807" s="20"/>
      <c r="P807" s="20"/>
      <c r="Q807" s="20"/>
      <c r="R807" s="20"/>
    </row>
    <row r="808" spans="2:18" ht="14.25" customHeight="1">
      <c r="B808" s="2"/>
      <c r="H808" s="20"/>
      <c r="K808" s="20"/>
      <c r="O808" s="20"/>
      <c r="P808" s="20"/>
      <c r="Q808" s="20"/>
      <c r="R808" s="20"/>
    </row>
    <row r="809" spans="2:18" ht="14.25" customHeight="1">
      <c r="B809" s="2"/>
      <c r="H809" s="20"/>
      <c r="K809" s="20"/>
      <c r="O809" s="20"/>
      <c r="P809" s="20"/>
      <c r="Q809" s="20"/>
      <c r="R809" s="20"/>
    </row>
    <row r="810" spans="2:18" ht="14.25" customHeight="1">
      <c r="B810" s="2"/>
      <c r="H810" s="20"/>
      <c r="K810" s="20"/>
      <c r="O810" s="20"/>
      <c r="P810" s="20"/>
      <c r="Q810" s="20"/>
      <c r="R810" s="20"/>
    </row>
    <row r="811" spans="2:18" ht="14.25" customHeight="1">
      <c r="B811" s="2"/>
      <c r="H811" s="20"/>
      <c r="K811" s="20"/>
      <c r="O811" s="20"/>
      <c r="P811" s="20"/>
      <c r="Q811" s="20"/>
      <c r="R811" s="20"/>
    </row>
    <row r="812" spans="2:18" ht="14.25" customHeight="1">
      <c r="B812" s="2"/>
      <c r="H812" s="20"/>
      <c r="K812" s="20"/>
      <c r="O812" s="20"/>
      <c r="P812" s="20"/>
      <c r="Q812" s="20"/>
      <c r="R812" s="20"/>
    </row>
    <row r="813" spans="2:18" ht="14.25" customHeight="1">
      <c r="B813" s="2"/>
      <c r="H813" s="20"/>
      <c r="K813" s="20"/>
      <c r="O813" s="20"/>
      <c r="P813" s="20"/>
      <c r="Q813" s="20"/>
      <c r="R813" s="20"/>
    </row>
    <row r="814" spans="2:18" ht="14.25" customHeight="1">
      <c r="B814" s="2"/>
      <c r="H814" s="20"/>
      <c r="K814" s="20"/>
      <c r="O814" s="20"/>
      <c r="P814" s="20"/>
      <c r="Q814" s="20"/>
      <c r="R814" s="20"/>
    </row>
    <row r="815" spans="2:18" ht="14.25" customHeight="1">
      <c r="B815" s="2"/>
      <c r="H815" s="20"/>
      <c r="K815" s="20"/>
      <c r="O815" s="20"/>
      <c r="P815" s="20"/>
      <c r="Q815" s="20"/>
      <c r="R815" s="20"/>
    </row>
    <row r="816" spans="2:18" ht="14.25" customHeight="1">
      <c r="B816" s="2"/>
      <c r="H816" s="20"/>
      <c r="K816" s="20"/>
      <c r="O816" s="20"/>
      <c r="P816" s="20"/>
      <c r="Q816" s="20"/>
      <c r="R816" s="20"/>
    </row>
    <row r="817" spans="2:18" ht="14.25" customHeight="1">
      <c r="B817" s="2"/>
      <c r="H817" s="20"/>
      <c r="K817" s="20"/>
      <c r="O817" s="20"/>
      <c r="P817" s="20"/>
      <c r="Q817" s="20"/>
      <c r="R817" s="20"/>
    </row>
    <row r="818" spans="2:18" ht="14.25" customHeight="1">
      <c r="B818" s="2"/>
      <c r="H818" s="20"/>
      <c r="K818" s="20"/>
      <c r="O818" s="20"/>
      <c r="P818" s="20"/>
      <c r="Q818" s="20"/>
      <c r="R818" s="20"/>
    </row>
    <row r="819" spans="2:18" ht="14.25" customHeight="1">
      <c r="B819" s="2"/>
      <c r="H819" s="20"/>
      <c r="K819" s="20"/>
      <c r="O819" s="20"/>
      <c r="P819" s="20"/>
      <c r="Q819" s="20"/>
      <c r="R819" s="20"/>
    </row>
    <row r="820" spans="2:18" ht="14.25" customHeight="1">
      <c r="B820" s="2"/>
      <c r="H820" s="20"/>
      <c r="K820" s="20"/>
      <c r="O820" s="20"/>
      <c r="P820" s="20"/>
      <c r="Q820" s="20"/>
      <c r="R820" s="20"/>
    </row>
    <row r="821" spans="2:18" ht="14.25" customHeight="1">
      <c r="B821" s="2"/>
      <c r="H821" s="20"/>
      <c r="K821" s="20"/>
      <c r="O821" s="20"/>
      <c r="P821" s="20"/>
      <c r="Q821" s="20"/>
      <c r="R821" s="20"/>
    </row>
    <row r="822" spans="2:18" ht="14.25" customHeight="1">
      <c r="B822" s="2"/>
      <c r="H822" s="20"/>
      <c r="K822" s="20"/>
      <c r="O822" s="20"/>
      <c r="P822" s="20"/>
      <c r="Q822" s="20"/>
      <c r="R822" s="20"/>
    </row>
    <row r="823" spans="2:18" ht="14.25" customHeight="1">
      <c r="B823" s="2"/>
      <c r="H823" s="20"/>
      <c r="K823" s="20"/>
      <c r="O823" s="20"/>
      <c r="P823" s="20"/>
      <c r="Q823" s="20"/>
      <c r="R823" s="20"/>
    </row>
    <row r="824" spans="2:18" ht="14.25" customHeight="1">
      <c r="B824" s="2"/>
      <c r="H824" s="20"/>
      <c r="K824" s="20"/>
      <c r="O824" s="20"/>
      <c r="P824" s="20"/>
      <c r="Q824" s="20"/>
      <c r="R824" s="20"/>
    </row>
    <row r="825" spans="2:18" ht="14.25" customHeight="1">
      <c r="B825" s="2"/>
      <c r="H825" s="20"/>
      <c r="K825" s="20"/>
      <c r="O825" s="20"/>
      <c r="P825" s="20"/>
      <c r="Q825" s="20"/>
      <c r="R825" s="20"/>
    </row>
    <row r="826" spans="2:18" ht="14.25" customHeight="1">
      <c r="B826" s="2"/>
      <c r="H826" s="20"/>
      <c r="K826" s="20"/>
      <c r="O826" s="20"/>
      <c r="P826" s="20"/>
      <c r="Q826" s="20"/>
      <c r="R826" s="20"/>
    </row>
    <row r="827" spans="2:18" ht="14.25" customHeight="1">
      <c r="B827" s="2"/>
      <c r="H827" s="20"/>
      <c r="K827" s="20"/>
      <c r="O827" s="20"/>
      <c r="P827" s="20"/>
      <c r="Q827" s="20"/>
      <c r="R827" s="20"/>
    </row>
    <row r="828" spans="2:18" ht="14.25" customHeight="1">
      <c r="B828" s="2"/>
      <c r="H828" s="20"/>
      <c r="K828" s="20"/>
      <c r="O828" s="20"/>
      <c r="P828" s="20"/>
      <c r="Q828" s="20"/>
      <c r="R828" s="20"/>
    </row>
    <row r="829" spans="2:18" ht="14.25" customHeight="1">
      <c r="B829" s="2"/>
      <c r="H829" s="20"/>
      <c r="K829" s="20"/>
      <c r="O829" s="20"/>
      <c r="P829" s="20"/>
      <c r="Q829" s="20"/>
      <c r="R829" s="20"/>
    </row>
    <row r="830" spans="2:18" ht="14.25" customHeight="1">
      <c r="B830" s="2"/>
      <c r="H830" s="20"/>
      <c r="K830" s="20"/>
      <c r="O830" s="20"/>
      <c r="P830" s="20"/>
      <c r="Q830" s="20"/>
      <c r="R830" s="20"/>
    </row>
    <row r="831" spans="2:18" ht="14.25" customHeight="1">
      <c r="B831" s="2"/>
      <c r="H831" s="20"/>
      <c r="K831" s="20"/>
      <c r="O831" s="20"/>
      <c r="P831" s="20"/>
      <c r="Q831" s="20"/>
      <c r="R831" s="20"/>
    </row>
    <row r="832" spans="2:18" ht="14.25" customHeight="1">
      <c r="B832" s="2"/>
      <c r="H832" s="20"/>
      <c r="K832" s="20"/>
      <c r="O832" s="20"/>
      <c r="P832" s="20"/>
      <c r="Q832" s="20"/>
      <c r="R832" s="20"/>
    </row>
    <row r="833" spans="2:18" ht="14.25" customHeight="1">
      <c r="B833" s="2"/>
      <c r="H833" s="20"/>
      <c r="K833" s="20"/>
      <c r="O833" s="20"/>
      <c r="P833" s="20"/>
      <c r="Q833" s="20"/>
      <c r="R833" s="20"/>
    </row>
    <row r="834" spans="2:18" ht="14.25" customHeight="1">
      <c r="B834" s="2"/>
      <c r="H834" s="20"/>
      <c r="K834" s="20"/>
      <c r="O834" s="20"/>
      <c r="P834" s="20"/>
      <c r="Q834" s="20"/>
      <c r="R834" s="20"/>
    </row>
    <row r="835" spans="2:18" ht="14.25" customHeight="1">
      <c r="B835" s="2"/>
      <c r="H835" s="20"/>
      <c r="K835" s="20"/>
      <c r="O835" s="20"/>
      <c r="P835" s="20"/>
      <c r="Q835" s="20"/>
      <c r="R835" s="20"/>
    </row>
    <row r="836" spans="2:18" ht="14.25" customHeight="1">
      <c r="B836" s="2"/>
      <c r="H836" s="20"/>
      <c r="K836" s="20"/>
      <c r="O836" s="20"/>
      <c r="P836" s="20"/>
      <c r="Q836" s="20"/>
      <c r="R836" s="20"/>
    </row>
    <row r="837" spans="2:18" ht="14.25" customHeight="1">
      <c r="B837" s="2"/>
      <c r="H837" s="20"/>
      <c r="K837" s="20"/>
      <c r="O837" s="20"/>
      <c r="P837" s="20"/>
      <c r="Q837" s="20"/>
      <c r="R837" s="20"/>
    </row>
    <row r="838" spans="2:18" ht="14.25" customHeight="1">
      <c r="B838" s="2"/>
      <c r="H838" s="20"/>
      <c r="K838" s="20"/>
      <c r="O838" s="20"/>
      <c r="P838" s="20"/>
      <c r="Q838" s="20"/>
      <c r="R838" s="20"/>
    </row>
    <row r="839" spans="2:18" ht="14.25" customHeight="1">
      <c r="B839" s="2"/>
      <c r="H839" s="20"/>
      <c r="K839" s="20"/>
      <c r="O839" s="20"/>
      <c r="P839" s="20"/>
      <c r="Q839" s="20"/>
      <c r="R839" s="20"/>
    </row>
    <row r="840" spans="2:18" ht="14.25" customHeight="1">
      <c r="B840" s="2"/>
      <c r="H840" s="20"/>
      <c r="K840" s="20"/>
      <c r="O840" s="20"/>
      <c r="P840" s="20"/>
      <c r="Q840" s="20"/>
      <c r="R840" s="20"/>
    </row>
    <row r="841" spans="2:18" ht="14.25" customHeight="1">
      <c r="B841" s="2"/>
      <c r="H841" s="20"/>
      <c r="K841" s="20"/>
      <c r="O841" s="20"/>
      <c r="P841" s="20"/>
      <c r="Q841" s="20"/>
      <c r="R841" s="20"/>
    </row>
    <row r="842" spans="2:18" ht="14.25" customHeight="1">
      <c r="B842" s="2"/>
      <c r="H842" s="20"/>
      <c r="K842" s="20"/>
      <c r="O842" s="20"/>
      <c r="P842" s="20"/>
      <c r="Q842" s="20"/>
      <c r="R842" s="20"/>
    </row>
    <row r="843" spans="2:18" ht="14.25" customHeight="1">
      <c r="B843" s="2"/>
      <c r="H843" s="20"/>
      <c r="K843" s="20"/>
      <c r="O843" s="20"/>
      <c r="P843" s="20"/>
      <c r="Q843" s="20"/>
      <c r="R843" s="20"/>
    </row>
    <row r="844" spans="2:18" ht="14.25" customHeight="1">
      <c r="B844" s="2"/>
      <c r="H844" s="20"/>
      <c r="K844" s="20"/>
      <c r="O844" s="20"/>
      <c r="P844" s="20"/>
      <c r="Q844" s="20"/>
      <c r="R844" s="20"/>
    </row>
    <row r="845" spans="2:18" ht="14.25" customHeight="1">
      <c r="B845" s="2"/>
      <c r="H845" s="20"/>
      <c r="K845" s="20"/>
      <c r="O845" s="20"/>
      <c r="P845" s="20"/>
      <c r="Q845" s="20"/>
      <c r="R845" s="20"/>
    </row>
    <row r="846" spans="2:18" ht="14.25" customHeight="1">
      <c r="B846" s="2"/>
      <c r="H846" s="20"/>
      <c r="K846" s="20"/>
      <c r="O846" s="20"/>
      <c r="P846" s="20"/>
      <c r="Q846" s="20"/>
      <c r="R846" s="20"/>
    </row>
    <row r="847" spans="2:18" ht="14.25" customHeight="1">
      <c r="B847" s="2"/>
      <c r="H847" s="20"/>
      <c r="K847" s="20"/>
      <c r="O847" s="20"/>
      <c r="P847" s="20"/>
      <c r="Q847" s="20"/>
      <c r="R847" s="20"/>
    </row>
    <row r="848" spans="2:18" ht="14.25" customHeight="1">
      <c r="B848" s="2"/>
      <c r="H848" s="20"/>
      <c r="K848" s="20"/>
      <c r="O848" s="20"/>
      <c r="P848" s="20"/>
      <c r="Q848" s="20"/>
      <c r="R848" s="20"/>
    </row>
    <row r="849" spans="2:18" ht="14.25" customHeight="1">
      <c r="B849" s="2"/>
      <c r="H849" s="20"/>
      <c r="K849" s="20"/>
      <c r="O849" s="20"/>
      <c r="P849" s="20"/>
      <c r="Q849" s="20"/>
      <c r="R849" s="20"/>
    </row>
    <row r="850" spans="2:18" ht="14.25" customHeight="1">
      <c r="B850" s="2"/>
      <c r="H850" s="20"/>
      <c r="K850" s="20"/>
      <c r="O850" s="20"/>
      <c r="P850" s="20"/>
      <c r="Q850" s="20"/>
      <c r="R850" s="20"/>
    </row>
    <row r="851" spans="2:18" ht="14.25" customHeight="1">
      <c r="B851" s="2"/>
      <c r="H851" s="20"/>
      <c r="K851" s="20"/>
      <c r="O851" s="20"/>
      <c r="P851" s="20"/>
      <c r="Q851" s="20"/>
      <c r="R851" s="20"/>
    </row>
    <row r="852" spans="2:18" ht="14.25" customHeight="1">
      <c r="B852" s="2"/>
      <c r="H852" s="20"/>
      <c r="K852" s="20"/>
      <c r="O852" s="20"/>
      <c r="P852" s="20"/>
      <c r="Q852" s="20"/>
      <c r="R852" s="20"/>
    </row>
    <row r="853" spans="2:18" ht="14.25" customHeight="1">
      <c r="B853" s="2"/>
      <c r="H853" s="20"/>
      <c r="K853" s="20"/>
      <c r="O853" s="20"/>
      <c r="P853" s="20"/>
      <c r="Q853" s="20"/>
      <c r="R853" s="20"/>
    </row>
    <row r="854" spans="2:18" ht="14.25" customHeight="1">
      <c r="B854" s="2"/>
      <c r="H854" s="20"/>
      <c r="K854" s="20"/>
      <c r="O854" s="20"/>
      <c r="P854" s="20"/>
      <c r="Q854" s="20"/>
      <c r="R854" s="20"/>
    </row>
    <row r="855" spans="2:18" ht="14.25" customHeight="1">
      <c r="B855" s="2"/>
      <c r="H855" s="20"/>
      <c r="K855" s="20"/>
      <c r="O855" s="20"/>
      <c r="P855" s="20"/>
      <c r="Q855" s="20"/>
      <c r="R855" s="20"/>
    </row>
    <row r="856" spans="2:18" ht="14.25" customHeight="1">
      <c r="B856" s="2"/>
      <c r="H856" s="20"/>
      <c r="K856" s="20"/>
      <c r="O856" s="20"/>
      <c r="P856" s="20"/>
      <c r="Q856" s="20"/>
      <c r="R856" s="20"/>
    </row>
    <row r="857" spans="2:18" ht="14.25" customHeight="1">
      <c r="B857" s="2"/>
      <c r="H857" s="20"/>
      <c r="K857" s="20"/>
      <c r="O857" s="20"/>
      <c r="P857" s="20"/>
      <c r="Q857" s="20"/>
      <c r="R857" s="20"/>
    </row>
    <row r="858" spans="2:18" ht="14.25" customHeight="1">
      <c r="B858" s="2"/>
      <c r="H858" s="20"/>
      <c r="K858" s="20"/>
      <c r="O858" s="20"/>
      <c r="P858" s="20"/>
      <c r="Q858" s="20"/>
      <c r="R858" s="20"/>
    </row>
    <row r="859" spans="2:18" ht="14.25" customHeight="1">
      <c r="B859" s="2"/>
      <c r="H859" s="20"/>
      <c r="K859" s="20"/>
      <c r="O859" s="20"/>
      <c r="P859" s="20"/>
      <c r="Q859" s="20"/>
      <c r="R859" s="20"/>
    </row>
    <row r="860" spans="2:18" ht="14.25" customHeight="1">
      <c r="B860" s="2"/>
      <c r="H860" s="20"/>
      <c r="K860" s="20"/>
      <c r="O860" s="20"/>
      <c r="P860" s="20"/>
      <c r="Q860" s="20"/>
      <c r="R860" s="20"/>
    </row>
    <row r="861" spans="2:18" ht="14.25" customHeight="1">
      <c r="B861" s="2"/>
      <c r="H861" s="20"/>
      <c r="K861" s="20"/>
      <c r="O861" s="20"/>
      <c r="P861" s="20"/>
      <c r="Q861" s="20"/>
      <c r="R861" s="20"/>
    </row>
    <row r="862" spans="2:18" ht="14.25" customHeight="1">
      <c r="B862" s="2"/>
      <c r="H862" s="20"/>
      <c r="K862" s="20"/>
      <c r="O862" s="20"/>
      <c r="P862" s="20"/>
      <c r="Q862" s="20"/>
      <c r="R862" s="20"/>
    </row>
    <row r="863" spans="2:18" ht="14.25" customHeight="1">
      <c r="B863" s="2"/>
      <c r="H863" s="20"/>
      <c r="K863" s="20"/>
      <c r="O863" s="20"/>
      <c r="P863" s="20"/>
      <c r="Q863" s="20"/>
      <c r="R863" s="20"/>
    </row>
    <row r="864" spans="2:18" ht="14.25" customHeight="1">
      <c r="B864" s="2"/>
      <c r="H864" s="20"/>
      <c r="K864" s="20"/>
      <c r="O864" s="20"/>
      <c r="P864" s="20"/>
      <c r="Q864" s="20"/>
      <c r="R864" s="20"/>
    </row>
    <row r="865" spans="2:18" ht="14.25" customHeight="1">
      <c r="B865" s="2"/>
      <c r="H865" s="20"/>
      <c r="K865" s="20"/>
      <c r="O865" s="20"/>
      <c r="P865" s="20"/>
      <c r="Q865" s="20"/>
      <c r="R865" s="20"/>
    </row>
    <row r="866" spans="2:18" ht="14.25" customHeight="1">
      <c r="B866" s="2"/>
      <c r="H866" s="20"/>
      <c r="K866" s="20"/>
      <c r="O866" s="20"/>
      <c r="P866" s="20"/>
      <c r="Q866" s="20"/>
      <c r="R866" s="20"/>
    </row>
    <row r="867" spans="2:18" ht="14.25" customHeight="1">
      <c r="B867" s="2"/>
      <c r="H867" s="20"/>
      <c r="K867" s="20"/>
      <c r="O867" s="20"/>
      <c r="P867" s="20"/>
      <c r="Q867" s="20"/>
      <c r="R867" s="20"/>
    </row>
    <row r="868" spans="2:18" ht="14.25" customHeight="1">
      <c r="B868" s="2"/>
      <c r="H868" s="20"/>
      <c r="K868" s="20"/>
      <c r="O868" s="20"/>
      <c r="P868" s="20"/>
      <c r="Q868" s="20"/>
      <c r="R868" s="20"/>
    </row>
    <row r="869" spans="2:18" ht="14.25" customHeight="1">
      <c r="B869" s="2"/>
      <c r="H869" s="20"/>
      <c r="K869" s="20"/>
      <c r="O869" s="20"/>
      <c r="P869" s="20"/>
      <c r="Q869" s="20"/>
      <c r="R869" s="20"/>
    </row>
    <row r="870" spans="2:18" ht="14.25" customHeight="1">
      <c r="B870" s="2"/>
      <c r="H870" s="20"/>
      <c r="K870" s="20"/>
      <c r="O870" s="20"/>
      <c r="P870" s="20"/>
      <c r="Q870" s="20"/>
      <c r="R870" s="20"/>
    </row>
    <row r="871" spans="2:18" ht="14.25" customHeight="1">
      <c r="B871" s="2"/>
      <c r="H871" s="20"/>
      <c r="K871" s="20"/>
      <c r="O871" s="20"/>
      <c r="P871" s="20"/>
      <c r="Q871" s="20"/>
      <c r="R871" s="20"/>
    </row>
    <row r="872" spans="2:18" ht="14.25" customHeight="1">
      <c r="B872" s="2"/>
      <c r="H872" s="20"/>
      <c r="K872" s="20"/>
      <c r="O872" s="20"/>
      <c r="P872" s="20"/>
      <c r="Q872" s="20"/>
      <c r="R872" s="20"/>
    </row>
    <row r="873" spans="2:18" ht="14.25" customHeight="1">
      <c r="B873" s="2"/>
      <c r="H873" s="20"/>
      <c r="K873" s="20"/>
      <c r="O873" s="20"/>
      <c r="P873" s="20"/>
      <c r="Q873" s="20"/>
      <c r="R873" s="20"/>
    </row>
    <row r="874" spans="2:18" ht="14.25" customHeight="1">
      <c r="B874" s="2"/>
      <c r="H874" s="20"/>
      <c r="K874" s="20"/>
      <c r="O874" s="20"/>
      <c r="P874" s="20"/>
      <c r="Q874" s="20"/>
      <c r="R874" s="20"/>
    </row>
    <row r="875" spans="2:18" ht="14.25" customHeight="1">
      <c r="B875" s="2"/>
      <c r="H875" s="20"/>
      <c r="K875" s="20"/>
      <c r="O875" s="20"/>
      <c r="P875" s="20"/>
      <c r="Q875" s="20"/>
      <c r="R875" s="20"/>
    </row>
    <row r="876" spans="2:18" ht="14.25" customHeight="1">
      <c r="B876" s="2"/>
      <c r="H876" s="20"/>
      <c r="K876" s="20"/>
      <c r="O876" s="20"/>
      <c r="P876" s="20"/>
      <c r="Q876" s="20"/>
      <c r="R876" s="20"/>
    </row>
    <row r="877" spans="2:18" ht="14.25" customHeight="1">
      <c r="B877" s="2"/>
      <c r="H877" s="20"/>
      <c r="K877" s="20"/>
      <c r="O877" s="20"/>
      <c r="P877" s="20"/>
      <c r="Q877" s="20"/>
      <c r="R877" s="20"/>
    </row>
    <row r="878" spans="2:18" ht="14.25" customHeight="1">
      <c r="B878" s="2"/>
      <c r="H878" s="20"/>
      <c r="K878" s="20"/>
      <c r="O878" s="20"/>
      <c r="P878" s="20"/>
      <c r="Q878" s="20"/>
      <c r="R878" s="20"/>
    </row>
    <row r="879" spans="2:18" ht="14.25" customHeight="1">
      <c r="B879" s="2"/>
      <c r="H879" s="20"/>
      <c r="K879" s="20"/>
      <c r="O879" s="20"/>
      <c r="P879" s="20"/>
      <c r="Q879" s="20"/>
      <c r="R879" s="20"/>
    </row>
    <row r="880" spans="2:18" ht="14.25" customHeight="1">
      <c r="B880" s="2"/>
      <c r="H880" s="20"/>
      <c r="K880" s="20"/>
      <c r="O880" s="20"/>
      <c r="P880" s="20"/>
      <c r="Q880" s="20"/>
      <c r="R880" s="20"/>
    </row>
    <row r="881" spans="2:18" ht="14.25" customHeight="1">
      <c r="B881" s="2"/>
      <c r="H881" s="20"/>
      <c r="K881" s="20"/>
      <c r="O881" s="20"/>
      <c r="P881" s="20"/>
      <c r="Q881" s="20"/>
      <c r="R881" s="20"/>
    </row>
    <row r="882" spans="2:18" ht="14.25" customHeight="1">
      <c r="B882" s="2"/>
      <c r="H882" s="20"/>
      <c r="K882" s="20"/>
      <c r="O882" s="20"/>
      <c r="P882" s="20"/>
      <c r="Q882" s="20"/>
      <c r="R882" s="20"/>
    </row>
    <row r="883" spans="2:18" ht="14.25" customHeight="1">
      <c r="B883" s="2"/>
      <c r="H883" s="20"/>
      <c r="K883" s="20"/>
      <c r="O883" s="20"/>
      <c r="P883" s="20"/>
      <c r="Q883" s="20"/>
      <c r="R883" s="20"/>
    </row>
    <row r="884" spans="2:18" ht="14.25" customHeight="1">
      <c r="B884" s="2"/>
      <c r="H884" s="20"/>
      <c r="K884" s="20"/>
      <c r="O884" s="20"/>
      <c r="P884" s="20"/>
      <c r="Q884" s="20"/>
      <c r="R884" s="20"/>
    </row>
    <row r="885" spans="2:18" ht="14.25" customHeight="1">
      <c r="B885" s="2"/>
      <c r="H885" s="20"/>
      <c r="K885" s="20"/>
      <c r="O885" s="20"/>
      <c r="P885" s="20"/>
      <c r="Q885" s="20"/>
      <c r="R885" s="20"/>
    </row>
    <row r="886" spans="2:18" ht="14.25" customHeight="1">
      <c r="B886" s="2"/>
      <c r="H886" s="20"/>
      <c r="K886" s="20"/>
      <c r="O886" s="20"/>
      <c r="P886" s="20"/>
      <c r="Q886" s="20"/>
      <c r="R886" s="20"/>
    </row>
    <row r="887" spans="2:18" ht="14.25" customHeight="1">
      <c r="B887" s="2"/>
      <c r="H887" s="20"/>
      <c r="K887" s="20"/>
      <c r="O887" s="20"/>
      <c r="P887" s="20"/>
      <c r="Q887" s="20"/>
      <c r="R887" s="20"/>
    </row>
    <row r="888" spans="2:18" ht="14.25" customHeight="1">
      <c r="B888" s="2"/>
      <c r="H888" s="20"/>
      <c r="K888" s="20"/>
      <c r="O888" s="20"/>
      <c r="P888" s="20"/>
      <c r="Q888" s="20"/>
      <c r="R888" s="20"/>
    </row>
    <row r="889" spans="2:18" ht="14.25" customHeight="1">
      <c r="B889" s="2"/>
      <c r="H889" s="20"/>
      <c r="K889" s="20"/>
      <c r="O889" s="20"/>
      <c r="P889" s="20"/>
      <c r="Q889" s="20"/>
      <c r="R889" s="20"/>
    </row>
    <row r="890" spans="2:18" ht="14.25" customHeight="1">
      <c r="B890" s="2"/>
      <c r="H890" s="20"/>
      <c r="K890" s="20"/>
      <c r="O890" s="20"/>
      <c r="P890" s="20"/>
      <c r="Q890" s="20"/>
      <c r="R890" s="20"/>
    </row>
    <row r="891" spans="2:18" ht="14.25" customHeight="1">
      <c r="B891" s="2"/>
      <c r="H891" s="20"/>
      <c r="K891" s="20"/>
      <c r="O891" s="20"/>
      <c r="P891" s="20"/>
      <c r="Q891" s="20"/>
      <c r="R891" s="20"/>
    </row>
    <row r="892" spans="2:18" ht="14.25" customHeight="1">
      <c r="B892" s="2"/>
      <c r="H892" s="20"/>
      <c r="K892" s="20"/>
      <c r="O892" s="20"/>
      <c r="P892" s="20"/>
      <c r="Q892" s="20"/>
      <c r="R892" s="20"/>
    </row>
    <row r="893" spans="2:18" ht="14.25" customHeight="1">
      <c r="B893" s="2"/>
      <c r="H893" s="20"/>
      <c r="K893" s="20"/>
      <c r="O893" s="20"/>
      <c r="P893" s="20"/>
      <c r="Q893" s="20"/>
      <c r="R893" s="20"/>
    </row>
    <row r="894" spans="2:18" ht="14.25" customHeight="1">
      <c r="B894" s="2"/>
      <c r="H894" s="20"/>
      <c r="K894" s="20"/>
      <c r="O894" s="20"/>
      <c r="P894" s="20"/>
      <c r="Q894" s="20"/>
      <c r="R894" s="20"/>
    </row>
    <row r="895" spans="2:18" ht="14.25" customHeight="1">
      <c r="B895" s="2"/>
      <c r="H895" s="20"/>
      <c r="K895" s="20"/>
      <c r="O895" s="20"/>
      <c r="P895" s="20"/>
      <c r="Q895" s="20"/>
      <c r="R895" s="20"/>
    </row>
    <row r="896" spans="2:18" ht="14.25" customHeight="1">
      <c r="B896" s="2"/>
      <c r="H896" s="20"/>
      <c r="K896" s="20"/>
      <c r="O896" s="20"/>
      <c r="P896" s="20"/>
      <c r="Q896" s="20"/>
      <c r="R896" s="20"/>
    </row>
    <row r="897" spans="2:18" ht="14.25" customHeight="1">
      <c r="B897" s="2"/>
      <c r="H897" s="20"/>
      <c r="K897" s="20"/>
      <c r="O897" s="20"/>
      <c r="P897" s="20"/>
      <c r="Q897" s="20"/>
      <c r="R897" s="20"/>
    </row>
    <row r="898" spans="2:18" ht="14.25" customHeight="1">
      <c r="B898" s="2"/>
      <c r="H898" s="20"/>
      <c r="K898" s="20"/>
      <c r="O898" s="20"/>
      <c r="P898" s="20"/>
      <c r="Q898" s="20"/>
      <c r="R898" s="20"/>
    </row>
    <row r="899" spans="2:18" ht="14.25" customHeight="1">
      <c r="B899" s="2"/>
      <c r="H899" s="20"/>
      <c r="K899" s="20"/>
      <c r="O899" s="20"/>
      <c r="P899" s="20"/>
      <c r="Q899" s="20"/>
      <c r="R899" s="20"/>
    </row>
    <row r="900" spans="2:18" ht="14.25" customHeight="1">
      <c r="B900" s="2"/>
      <c r="H900" s="20"/>
      <c r="K900" s="20"/>
      <c r="O900" s="20"/>
      <c r="P900" s="20"/>
      <c r="Q900" s="20"/>
      <c r="R900" s="20"/>
    </row>
    <row r="901" spans="2:18" ht="14.25" customHeight="1">
      <c r="B901" s="2"/>
      <c r="H901" s="20"/>
      <c r="K901" s="20"/>
      <c r="O901" s="20"/>
      <c r="P901" s="20"/>
      <c r="Q901" s="20"/>
      <c r="R901" s="20"/>
    </row>
    <row r="902" spans="2:18" ht="14.25" customHeight="1">
      <c r="B902" s="2"/>
      <c r="H902" s="20"/>
      <c r="K902" s="20"/>
      <c r="O902" s="20"/>
      <c r="P902" s="20"/>
      <c r="Q902" s="20"/>
      <c r="R902" s="20"/>
    </row>
    <row r="903" spans="2:18" ht="14.25" customHeight="1">
      <c r="B903" s="2"/>
      <c r="H903" s="20"/>
      <c r="K903" s="20"/>
      <c r="O903" s="20"/>
      <c r="P903" s="20"/>
      <c r="Q903" s="20"/>
      <c r="R903" s="20"/>
    </row>
    <row r="904" spans="2:18" ht="14.25" customHeight="1">
      <c r="B904" s="2"/>
      <c r="H904" s="20"/>
      <c r="K904" s="20"/>
      <c r="O904" s="20"/>
      <c r="P904" s="20"/>
      <c r="Q904" s="20"/>
      <c r="R904" s="20"/>
    </row>
    <row r="905" spans="2:18" ht="14.25" customHeight="1">
      <c r="B905" s="2"/>
      <c r="H905" s="20"/>
      <c r="K905" s="20"/>
      <c r="O905" s="20"/>
      <c r="P905" s="20"/>
      <c r="Q905" s="20"/>
      <c r="R905" s="20"/>
    </row>
    <row r="906" spans="2:18" ht="14.25" customHeight="1">
      <c r="B906" s="2"/>
      <c r="H906" s="20"/>
      <c r="K906" s="20"/>
      <c r="O906" s="20"/>
      <c r="P906" s="20"/>
      <c r="Q906" s="20"/>
      <c r="R906" s="20"/>
    </row>
    <row r="907" spans="2:18" ht="14.25" customHeight="1">
      <c r="B907" s="2"/>
      <c r="H907" s="20"/>
      <c r="K907" s="20"/>
      <c r="O907" s="20"/>
      <c r="P907" s="20"/>
      <c r="Q907" s="20"/>
      <c r="R907" s="20"/>
    </row>
    <row r="908" spans="2:18" ht="14.25" customHeight="1">
      <c r="B908" s="2"/>
      <c r="H908" s="20"/>
      <c r="K908" s="20"/>
      <c r="O908" s="20"/>
      <c r="P908" s="20"/>
      <c r="Q908" s="20"/>
      <c r="R908" s="20"/>
    </row>
    <row r="909" spans="2:18" ht="14.25" customHeight="1">
      <c r="B909" s="2"/>
      <c r="H909" s="20"/>
      <c r="K909" s="20"/>
      <c r="O909" s="20"/>
      <c r="P909" s="20"/>
      <c r="Q909" s="20"/>
      <c r="R909" s="20"/>
    </row>
    <row r="910" spans="2:18" ht="14.25" customHeight="1">
      <c r="B910" s="2"/>
      <c r="H910" s="20"/>
      <c r="K910" s="20"/>
      <c r="O910" s="20"/>
      <c r="P910" s="20"/>
      <c r="Q910" s="20"/>
      <c r="R910" s="20"/>
    </row>
    <row r="911" spans="2:18" ht="14.25" customHeight="1">
      <c r="B911" s="2"/>
      <c r="H911" s="20"/>
      <c r="K911" s="20"/>
      <c r="O911" s="20"/>
      <c r="P911" s="20"/>
      <c r="Q911" s="20"/>
      <c r="R911" s="20"/>
    </row>
    <row r="912" spans="2:18" ht="14.25" customHeight="1">
      <c r="B912" s="2"/>
      <c r="H912" s="20"/>
      <c r="K912" s="20"/>
      <c r="O912" s="20"/>
      <c r="P912" s="20"/>
      <c r="Q912" s="20"/>
      <c r="R912" s="20"/>
    </row>
    <row r="913" spans="2:18" ht="14.25" customHeight="1">
      <c r="B913" s="2"/>
      <c r="H913" s="20"/>
      <c r="K913" s="20"/>
      <c r="O913" s="20"/>
      <c r="P913" s="20"/>
      <c r="Q913" s="20"/>
      <c r="R913" s="20"/>
    </row>
    <row r="914" spans="2:18" ht="14.25" customHeight="1">
      <c r="B914" s="2"/>
      <c r="H914" s="20"/>
      <c r="K914" s="20"/>
      <c r="O914" s="20"/>
      <c r="P914" s="20"/>
      <c r="Q914" s="20"/>
      <c r="R914" s="20"/>
    </row>
    <row r="915" spans="2:18" ht="14.25" customHeight="1">
      <c r="B915" s="2"/>
      <c r="H915" s="20"/>
      <c r="K915" s="20"/>
      <c r="O915" s="20"/>
      <c r="P915" s="20"/>
      <c r="Q915" s="20"/>
      <c r="R915" s="20"/>
    </row>
    <row r="916" spans="2:18" ht="14.25" customHeight="1">
      <c r="B916" s="2"/>
      <c r="H916" s="20"/>
      <c r="K916" s="20"/>
      <c r="O916" s="20"/>
      <c r="P916" s="20"/>
      <c r="Q916" s="20"/>
      <c r="R916" s="20"/>
    </row>
    <row r="917" spans="2:18" ht="14.25" customHeight="1">
      <c r="B917" s="2"/>
      <c r="H917" s="20"/>
      <c r="K917" s="20"/>
      <c r="O917" s="20"/>
      <c r="P917" s="20"/>
      <c r="Q917" s="20"/>
      <c r="R917" s="20"/>
    </row>
    <row r="918" spans="2:18" ht="14.25" customHeight="1">
      <c r="B918" s="2"/>
      <c r="H918" s="20"/>
      <c r="K918" s="20"/>
      <c r="O918" s="20"/>
      <c r="P918" s="20"/>
      <c r="Q918" s="20"/>
      <c r="R918" s="20"/>
    </row>
    <row r="919" spans="2:18" ht="14.25" customHeight="1">
      <c r="B919" s="2"/>
      <c r="H919" s="20"/>
      <c r="K919" s="20"/>
      <c r="O919" s="20"/>
      <c r="P919" s="20"/>
      <c r="Q919" s="20"/>
      <c r="R919" s="20"/>
    </row>
    <row r="920" spans="2:18" ht="14.25" customHeight="1">
      <c r="B920" s="2"/>
      <c r="H920" s="20"/>
      <c r="K920" s="20"/>
      <c r="O920" s="20"/>
      <c r="P920" s="20"/>
      <c r="Q920" s="20"/>
      <c r="R920" s="20"/>
    </row>
    <row r="921" spans="2:18" ht="14.25" customHeight="1">
      <c r="B921" s="2"/>
      <c r="H921" s="20"/>
      <c r="K921" s="20"/>
      <c r="O921" s="20"/>
      <c r="P921" s="20"/>
      <c r="Q921" s="20"/>
      <c r="R921" s="20"/>
    </row>
    <row r="922" spans="2:18" ht="14.25" customHeight="1">
      <c r="B922" s="2"/>
      <c r="H922" s="20"/>
      <c r="K922" s="20"/>
      <c r="O922" s="20"/>
      <c r="P922" s="20"/>
      <c r="Q922" s="20"/>
      <c r="R922" s="20"/>
    </row>
    <row r="923" spans="2:18" ht="14.25" customHeight="1">
      <c r="B923" s="2"/>
      <c r="H923" s="20"/>
      <c r="K923" s="20"/>
      <c r="O923" s="20"/>
      <c r="P923" s="20"/>
      <c r="Q923" s="20"/>
      <c r="R923" s="20"/>
    </row>
    <row r="924" spans="2:18" ht="14.25" customHeight="1">
      <c r="B924" s="2"/>
      <c r="H924" s="20"/>
      <c r="K924" s="20"/>
      <c r="O924" s="20"/>
      <c r="P924" s="20"/>
      <c r="Q924" s="20"/>
      <c r="R924" s="20"/>
    </row>
    <row r="925" spans="2:18" ht="14.25" customHeight="1">
      <c r="B925" s="2"/>
      <c r="H925" s="20"/>
      <c r="K925" s="20"/>
      <c r="O925" s="20"/>
      <c r="P925" s="20"/>
      <c r="Q925" s="20"/>
      <c r="R925" s="20"/>
    </row>
    <row r="926" spans="2:18" ht="14.25" customHeight="1">
      <c r="B926" s="2"/>
      <c r="H926" s="20"/>
      <c r="K926" s="20"/>
      <c r="O926" s="20"/>
      <c r="P926" s="20"/>
      <c r="Q926" s="20"/>
      <c r="R926" s="20"/>
    </row>
    <row r="927" spans="2:18" ht="14.25" customHeight="1">
      <c r="B927" s="2"/>
      <c r="H927" s="20"/>
      <c r="K927" s="20"/>
      <c r="O927" s="20"/>
      <c r="P927" s="20"/>
      <c r="Q927" s="20"/>
      <c r="R927" s="20"/>
    </row>
    <row r="928" spans="2:18" ht="14.25" customHeight="1">
      <c r="B928" s="2"/>
      <c r="H928" s="20"/>
      <c r="K928" s="20"/>
      <c r="O928" s="20"/>
      <c r="P928" s="20"/>
      <c r="Q928" s="20"/>
      <c r="R928" s="20"/>
    </row>
    <row r="929" spans="2:18" ht="14.25" customHeight="1">
      <c r="B929" s="2"/>
      <c r="H929" s="20"/>
      <c r="K929" s="20"/>
      <c r="O929" s="20"/>
      <c r="P929" s="20"/>
      <c r="Q929" s="20"/>
      <c r="R929" s="20"/>
    </row>
    <row r="930" spans="2:18" ht="14.25" customHeight="1">
      <c r="B930" s="2"/>
      <c r="H930" s="20"/>
      <c r="K930" s="20"/>
      <c r="O930" s="20"/>
      <c r="P930" s="20"/>
      <c r="Q930" s="20"/>
      <c r="R930" s="20"/>
    </row>
    <row r="931" spans="2:18" ht="14.25" customHeight="1">
      <c r="B931" s="2"/>
      <c r="H931" s="20"/>
      <c r="K931" s="20"/>
      <c r="O931" s="20"/>
      <c r="P931" s="20"/>
      <c r="Q931" s="20"/>
      <c r="R931" s="20"/>
    </row>
    <row r="932" spans="2:18" ht="14.25" customHeight="1">
      <c r="B932" s="2"/>
      <c r="H932" s="20"/>
      <c r="K932" s="20"/>
      <c r="O932" s="20"/>
      <c r="P932" s="20"/>
      <c r="Q932" s="20"/>
      <c r="R932" s="20"/>
    </row>
    <row r="933" spans="2:18" ht="14.25" customHeight="1">
      <c r="B933" s="2"/>
      <c r="H933" s="20"/>
      <c r="K933" s="20"/>
      <c r="O933" s="20"/>
      <c r="P933" s="20"/>
      <c r="Q933" s="20"/>
      <c r="R933" s="20"/>
    </row>
    <row r="934" spans="2:18" ht="14.25" customHeight="1">
      <c r="B934" s="2"/>
      <c r="H934" s="20"/>
      <c r="K934" s="20"/>
      <c r="O934" s="20"/>
      <c r="P934" s="20"/>
      <c r="Q934" s="20"/>
      <c r="R934" s="20"/>
    </row>
    <row r="935" spans="2:18" ht="14.25" customHeight="1">
      <c r="B935" s="2"/>
      <c r="H935" s="20"/>
      <c r="K935" s="20"/>
      <c r="O935" s="20"/>
      <c r="P935" s="20"/>
      <c r="Q935" s="20"/>
      <c r="R935" s="20"/>
    </row>
    <row r="936" spans="2:18" ht="14.25" customHeight="1">
      <c r="B936" s="2"/>
      <c r="H936" s="20"/>
      <c r="K936" s="20"/>
      <c r="O936" s="20"/>
      <c r="P936" s="20"/>
      <c r="Q936" s="20"/>
      <c r="R936" s="20"/>
    </row>
    <row r="937" spans="2:18" ht="14.25" customHeight="1">
      <c r="B937" s="2"/>
      <c r="H937" s="20"/>
      <c r="K937" s="20"/>
      <c r="O937" s="20"/>
      <c r="P937" s="20"/>
      <c r="Q937" s="20"/>
      <c r="R937" s="20"/>
    </row>
    <row r="938" spans="2:18" ht="14.25" customHeight="1">
      <c r="B938" s="2"/>
      <c r="H938" s="20"/>
      <c r="K938" s="20"/>
      <c r="O938" s="20"/>
      <c r="P938" s="20"/>
      <c r="Q938" s="20"/>
      <c r="R938" s="20"/>
    </row>
    <row r="939" spans="2:18" ht="14.25" customHeight="1">
      <c r="B939" s="2"/>
      <c r="H939" s="20"/>
      <c r="K939" s="20"/>
      <c r="O939" s="20"/>
      <c r="P939" s="20"/>
      <c r="Q939" s="20"/>
      <c r="R939" s="20"/>
    </row>
    <row r="940" spans="2:18" ht="14.25" customHeight="1">
      <c r="B940" s="2"/>
      <c r="H940" s="20"/>
      <c r="K940" s="20"/>
      <c r="O940" s="20"/>
      <c r="P940" s="20"/>
      <c r="Q940" s="20"/>
      <c r="R940" s="20"/>
    </row>
    <row r="941" spans="2:18" ht="14.25" customHeight="1">
      <c r="B941" s="2"/>
      <c r="H941" s="20"/>
      <c r="K941" s="20"/>
      <c r="O941" s="20"/>
      <c r="P941" s="20"/>
      <c r="Q941" s="20"/>
      <c r="R941" s="20"/>
    </row>
    <row r="942" spans="2:18" ht="14.25" customHeight="1">
      <c r="B942" s="2"/>
      <c r="H942" s="20"/>
      <c r="K942" s="20"/>
      <c r="O942" s="20"/>
      <c r="P942" s="20"/>
      <c r="Q942" s="20"/>
      <c r="R942" s="20"/>
    </row>
    <row r="943" spans="2:18" ht="14.25" customHeight="1">
      <c r="B943" s="2"/>
      <c r="H943" s="20"/>
      <c r="K943" s="20"/>
      <c r="O943" s="20"/>
      <c r="P943" s="20"/>
      <c r="Q943" s="20"/>
      <c r="R943" s="20"/>
    </row>
    <row r="944" spans="2:18" ht="14.25" customHeight="1">
      <c r="B944" s="2"/>
      <c r="H944" s="20"/>
      <c r="K944" s="20"/>
      <c r="O944" s="20"/>
      <c r="P944" s="20"/>
      <c r="Q944" s="20"/>
      <c r="R944" s="20"/>
    </row>
    <row r="945" spans="2:18" ht="14.25" customHeight="1">
      <c r="B945" s="2"/>
      <c r="H945" s="20"/>
      <c r="K945" s="20"/>
      <c r="O945" s="20"/>
      <c r="P945" s="20"/>
      <c r="Q945" s="20"/>
      <c r="R945" s="20"/>
    </row>
    <row r="946" spans="2:18" ht="14.25" customHeight="1">
      <c r="B946" s="2"/>
      <c r="H946" s="20"/>
      <c r="K946" s="20"/>
      <c r="O946" s="20"/>
      <c r="P946" s="20"/>
      <c r="Q946" s="20"/>
      <c r="R946" s="20"/>
    </row>
    <row r="947" spans="2:18" ht="14.25" customHeight="1">
      <c r="B947" s="2"/>
      <c r="H947" s="20"/>
      <c r="K947" s="20"/>
      <c r="O947" s="20"/>
      <c r="P947" s="20"/>
      <c r="Q947" s="20"/>
      <c r="R947" s="20"/>
    </row>
    <row r="948" spans="2:18" ht="14.25" customHeight="1">
      <c r="B948" s="2"/>
      <c r="H948" s="20"/>
      <c r="K948" s="20"/>
      <c r="O948" s="20"/>
      <c r="P948" s="20"/>
      <c r="Q948" s="20"/>
      <c r="R948" s="20"/>
    </row>
    <row r="949" spans="2:18" ht="14.25" customHeight="1">
      <c r="B949" s="2"/>
      <c r="H949" s="20"/>
      <c r="K949" s="20"/>
      <c r="O949" s="20"/>
      <c r="P949" s="20"/>
      <c r="Q949" s="20"/>
      <c r="R949" s="20"/>
    </row>
    <row r="950" spans="2:18" ht="14.25" customHeight="1">
      <c r="B950" s="2"/>
      <c r="H950" s="20"/>
      <c r="K950" s="20"/>
      <c r="O950" s="20"/>
      <c r="P950" s="20"/>
      <c r="Q950" s="20"/>
      <c r="R950" s="20"/>
    </row>
    <row r="951" spans="2:18" ht="14.25" customHeight="1">
      <c r="B951" s="2"/>
      <c r="H951" s="20"/>
      <c r="K951" s="20"/>
      <c r="O951" s="20"/>
      <c r="P951" s="20"/>
      <c r="Q951" s="20"/>
      <c r="R951" s="20"/>
    </row>
    <row r="952" spans="2:18" ht="14.25" customHeight="1">
      <c r="B952" s="2"/>
      <c r="H952" s="20"/>
      <c r="K952" s="20"/>
      <c r="O952" s="20"/>
      <c r="P952" s="20"/>
      <c r="Q952" s="20"/>
      <c r="R952" s="20"/>
    </row>
    <row r="953" spans="2:18" ht="14.25" customHeight="1">
      <c r="B953" s="2"/>
      <c r="H953" s="20"/>
      <c r="K953" s="20"/>
      <c r="O953" s="20"/>
      <c r="P953" s="20"/>
      <c r="Q953" s="20"/>
      <c r="R953" s="20"/>
    </row>
    <row r="954" spans="2:18" ht="14.25" customHeight="1">
      <c r="B954" s="2"/>
      <c r="H954" s="20"/>
      <c r="K954" s="20"/>
      <c r="O954" s="20"/>
      <c r="P954" s="20"/>
      <c r="Q954" s="20"/>
      <c r="R954" s="20"/>
    </row>
    <row r="955" spans="2:18" ht="14.25" customHeight="1">
      <c r="B955" s="2"/>
      <c r="H955" s="20"/>
      <c r="K955" s="20"/>
      <c r="O955" s="20"/>
      <c r="P955" s="20"/>
      <c r="Q955" s="20"/>
      <c r="R955" s="20"/>
    </row>
    <row r="956" spans="2:18" ht="14.25" customHeight="1">
      <c r="B956" s="2"/>
      <c r="H956" s="20"/>
      <c r="K956" s="20"/>
      <c r="O956" s="20"/>
      <c r="P956" s="20"/>
      <c r="Q956" s="20"/>
      <c r="R956" s="20"/>
    </row>
    <row r="957" spans="2:18" ht="14.25" customHeight="1">
      <c r="B957" s="2"/>
      <c r="H957" s="20"/>
      <c r="K957" s="20"/>
      <c r="O957" s="20"/>
      <c r="P957" s="20"/>
      <c r="Q957" s="20"/>
      <c r="R957" s="20"/>
    </row>
    <row r="958" spans="2:18" ht="14.25" customHeight="1">
      <c r="B958" s="2"/>
      <c r="H958" s="20"/>
      <c r="K958" s="20"/>
      <c r="O958" s="20"/>
      <c r="P958" s="20"/>
      <c r="Q958" s="20"/>
      <c r="R958" s="20"/>
    </row>
    <row r="959" spans="2:18" ht="14.25" customHeight="1">
      <c r="B959" s="2"/>
      <c r="H959" s="20"/>
      <c r="K959" s="20"/>
      <c r="O959" s="20"/>
      <c r="P959" s="20"/>
      <c r="Q959" s="20"/>
      <c r="R959" s="20"/>
    </row>
    <row r="960" spans="2:18" ht="14.25" customHeight="1">
      <c r="B960" s="2"/>
      <c r="H960" s="20"/>
      <c r="K960" s="20"/>
      <c r="O960" s="20"/>
      <c r="P960" s="20"/>
      <c r="Q960" s="20"/>
      <c r="R960" s="20"/>
    </row>
    <row r="961" spans="2:18" ht="14.25" customHeight="1">
      <c r="B961" s="2"/>
      <c r="H961" s="20"/>
      <c r="K961" s="20"/>
      <c r="O961" s="20"/>
      <c r="P961" s="20"/>
      <c r="Q961" s="20"/>
      <c r="R961" s="20"/>
    </row>
    <row r="962" spans="2:18" ht="14.25" customHeight="1">
      <c r="B962" s="2"/>
      <c r="H962" s="20"/>
      <c r="K962" s="20"/>
      <c r="O962" s="20"/>
      <c r="P962" s="20"/>
      <c r="Q962" s="20"/>
      <c r="R962" s="20"/>
    </row>
    <row r="963" spans="2:18" ht="14.25" customHeight="1">
      <c r="B963" s="2"/>
      <c r="H963" s="20"/>
      <c r="K963" s="20"/>
      <c r="O963" s="20"/>
      <c r="P963" s="20"/>
      <c r="Q963" s="20"/>
      <c r="R963" s="20"/>
    </row>
    <row r="964" spans="2:18" ht="14.25" customHeight="1">
      <c r="B964" s="2"/>
      <c r="H964" s="20"/>
      <c r="K964" s="20"/>
      <c r="O964" s="20"/>
      <c r="P964" s="20"/>
      <c r="Q964" s="20"/>
      <c r="R964" s="20"/>
    </row>
    <row r="965" spans="2:18" ht="14.25" customHeight="1">
      <c r="B965" s="2"/>
      <c r="H965" s="20"/>
      <c r="K965" s="20"/>
      <c r="O965" s="20"/>
      <c r="P965" s="20"/>
      <c r="Q965" s="20"/>
      <c r="R965" s="20"/>
    </row>
    <row r="966" spans="2:18" ht="14.25" customHeight="1">
      <c r="B966" s="2"/>
      <c r="H966" s="20"/>
      <c r="K966" s="20"/>
      <c r="O966" s="20"/>
      <c r="P966" s="20"/>
      <c r="Q966" s="20"/>
      <c r="R966" s="20"/>
    </row>
    <row r="967" spans="2:18" ht="14.25" customHeight="1">
      <c r="B967" s="2"/>
      <c r="H967" s="20"/>
      <c r="K967" s="20"/>
      <c r="O967" s="20"/>
      <c r="P967" s="20"/>
      <c r="Q967" s="20"/>
      <c r="R967" s="20"/>
    </row>
    <row r="968" spans="2:18" ht="14.25" customHeight="1">
      <c r="B968" s="2"/>
      <c r="H968" s="20"/>
      <c r="K968" s="20"/>
      <c r="O968" s="20"/>
      <c r="P968" s="20"/>
      <c r="Q968" s="20"/>
      <c r="R968" s="20"/>
    </row>
    <row r="969" spans="2:18" ht="14.25" customHeight="1">
      <c r="B969" s="2"/>
      <c r="H969" s="20"/>
      <c r="K969" s="20"/>
      <c r="O969" s="20"/>
      <c r="P969" s="20"/>
      <c r="Q969" s="20"/>
      <c r="R969" s="20"/>
    </row>
    <row r="970" spans="2:18" ht="14.25" customHeight="1">
      <c r="B970" s="2"/>
      <c r="H970" s="20"/>
      <c r="K970" s="20"/>
      <c r="O970" s="20"/>
      <c r="P970" s="20"/>
      <c r="Q970" s="20"/>
      <c r="R970" s="20"/>
    </row>
    <row r="971" spans="2:18" ht="14.25" customHeight="1">
      <c r="B971" s="2"/>
      <c r="H971" s="20"/>
      <c r="K971" s="20"/>
      <c r="O971" s="20"/>
      <c r="P971" s="20"/>
      <c r="Q971" s="20"/>
      <c r="R971" s="20"/>
    </row>
    <row r="972" spans="2:18" ht="14.25" customHeight="1">
      <c r="B972" s="2"/>
      <c r="H972" s="20"/>
      <c r="K972" s="20"/>
      <c r="O972" s="20"/>
      <c r="P972" s="20"/>
      <c r="Q972" s="20"/>
      <c r="R972" s="20"/>
    </row>
    <row r="973" spans="2:18" ht="14.25" customHeight="1">
      <c r="B973" s="2"/>
      <c r="H973" s="20"/>
      <c r="K973" s="20"/>
      <c r="O973" s="20"/>
      <c r="P973" s="20"/>
      <c r="Q973" s="20"/>
      <c r="R973" s="20"/>
    </row>
    <row r="974" spans="2:18" ht="14.25" customHeight="1">
      <c r="B974" s="2"/>
      <c r="H974" s="20"/>
      <c r="K974" s="20"/>
      <c r="O974" s="20"/>
      <c r="P974" s="20"/>
      <c r="Q974" s="20"/>
      <c r="R974" s="20"/>
    </row>
    <row r="975" spans="2:18" ht="14.25" customHeight="1">
      <c r="B975" s="2"/>
      <c r="H975" s="20"/>
      <c r="K975" s="20"/>
      <c r="O975" s="20"/>
      <c r="P975" s="20"/>
      <c r="Q975" s="20"/>
      <c r="R975" s="20"/>
    </row>
    <row r="976" spans="2:18" ht="14.25" customHeight="1">
      <c r="B976" s="2"/>
      <c r="H976" s="20"/>
      <c r="K976" s="20"/>
      <c r="O976" s="20"/>
      <c r="P976" s="20"/>
      <c r="Q976" s="20"/>
      <c r="R976" s="20"/>
    </row>
    <row r="977" spans="2:18" ht="14.25" customHeight="1">
      <c r="B977" s="2"/>
      <c r="H977" s="20"/>
      <c r="K977" s="20"/>
      <c r="O977" s="20"/>
      <c r="P977" s="20"/>
      <c r="Q977" s="20"/>
      <c r="R977" s="20"/>
    </row>
    <row r="978" spans="2:18" ht="14.25" customHeight="1">
      <c r="B978" s="2"/>
      <c r="H978" s="20"/>
      <c r="K978" s="20"/>
      <c r="O978" s="20"/>
      <c r="P978" s="20"/>
      <c r="Q978" s="20"/>
      <c r="R978" s="20"/>
    </row>
    <row r="979" spans="2:18" ht="14.25" customHeight="1">
      <c r="B979" s="2"/>
      <c r="H979" s="20"/>
      <c r="K979" s="20"/>
      <c r="O979" s="20"/>
      <c r="P979" s="20"/>
      <c r="Q979" s="20"/>
      <c r="R979" s="20"/>
    </row>
    <row r="980" spans="2:18" ht="14.25" customHeight="1">
      <c r="B980" s="2"/>
      <c r="H980" s="20"/>
      <c r="K980" s="20"/>
      <c r="O980" s="20"/>
      <c r="P980" s="20"/>
      <c r="Q980" s="20"/>
      <c r="R980" s="20"/>
    </row>
    <row r="981" spans="2:18" ht="14.25" customHeight="1">
      <c r="B981" s="2"/>
      <c r="H981" s="20"/>
      <c r="K981" s="20"/>
      <c r="O981" s="20"/>
      <c r="P981" s="20"/>
      <c r="Q981" s="20"/>
      <c r="R981" s="20"/>
    </row>
    <row r="982" spans="2:18" ht="14.25" customHeight="1">
      <c r="B982" s="2"/>
      <c r="H982" s="20"/>
      <c r="K982" s="20"/>
      <c r="O982" s="20"/>
      <c r="P982" s="20"/>
      <c r="Q982" s="20"/>
      <c r="R982" s="20"/>
    </row>
    <row r="983" spans="2:18" ht="14.25" customHeight="1">
      <c r="B983" s="2"/>
      <c r="H983" s="20"/>
      <c r="K983" s="20"/>
      <c r="O983" s="20"/>
      <c r="P983" s="20"/>
      <c r="Q983" s="20"/>
      <c r="R983" s="20"/>
    </row>
    <row r="984" spans="2:18" ht="14.25" customHeight="1">
      <c r="B984" s="2"/>
      <c r="H984" s="20"/>
      <c r="K984" s="20"/>
      <c r="O984" s="20"/>
      <c r="P984" s="20"/>
      <c r="Q984" s="20"/>
      <c r="R984" s="20"/>
    </row>
    <row r="985" spans="2:18" ht="14.25" customHeight="1">
      <c r="B985" s="2"/>
      <c r="H985" s="20"/>
      <c r="K985" s="20"/>
      <c r="O985" s="20"/>
      <c r="P985" s="20"/>
      <c r="Q985" s="20"/>
      <c r="R985" s="20"/>
    </row>
    <row r="986" spans="2:18" ht="14.25" customHeight="1">
      <c r="B986" s="2"/>
      <c r="H986" s="20"/>
      <c r="K986" s="20"/>
      <c r="O986" s="20"/>
      <c r="P986" s="20"/>
      <c r="Q986" s="20"/>
      <c r="R986" s="20"/>
    </row>
    <row r="987" spans="2:18" ht="14.25" customHeight="1">
      <c r="B987" s="2"/>
      <c r="H987" s="20"/>
      <c r="K987" s="20"/>
      <c r="O987" s="20"/>
      <c r="P987" s="20"/>
      <c r="Q987" s="20"/>
      <c r="R987" s="20"/>
    </row>
    <row r="988" spans="2:18" ht="14.25" customHeight="1">
      <c r="B988" s="2"/>
      <c r="H988" s="20"/>
      <c r="K988" s="20"/>
      <c r="O988" s="20"/>
      <c r="P988" s="20"/>
      <c r="Q988" s="20"/>
      <c r="R988" s="20"/>
    </row>
    <row r="989" spans="2:18" ht="14.25" customHeight="1">
      <c r="B989" s="2"/>
      <c r="H989" s="20"/>
      <c r="K989" s="20"/>
      <c r="O989" s="20"/>
      <c r="P989" s="20"/>
      <c r="Q989" s="20"/>
      <c r="R989" s="20"/>
    </row>
    <row r="990" spans="2:18" ht="14.25" customHeight="1">
      <c r="B990" s="2"/>
      <c r="H990" s="20"/>
      <c r="K990" s="20"/>
      <c r="O990" s="20"/>
      <c r="P990" s="20"/>
      <c r="Q990" s="20"/>
      <c r="R990" s="20"/>
    </row>
    <row r="991" spans="2:18" ht="14.25" customHeight="1">
      <c r="B991" s="2"/>
      <c r="H991" s="20"/>
      <c r="K991" s="20"/>
      <c r="O991" s="20"/>
      <c r="P991" s="20"/>
      <c r="Q991" s="20"/>
      <c r="R991" s="20"/>
    </row>
    <row r="992" spans="2:18" ht="14.25" customHeight="1">
      <c r="B992" s="2"/>
      <c r="H992" s="20"/>
      <c r="K992" s="20"/>
      <c r="O992" s="20"/>
      <c r="P992" s="20"/>
      <c r="Q992" s="20"/>
      <c r="R992" s="20"/>
    </row>
    <row r="993" spans="2:18" ht="14.25" customHeight="1">
      <c r="B993" s="2"/>
      <c r="H993" s="20"/>
      <c r="K993" s="20"/>
      <c r="O993" s="20"/>
      <c r="P993" s="20"/>
      <c r="Q993" s="20"/>
      <c r="R993" s="20"/>
    </row>
    <row r="994" spans="2:18" ht="14.25" customHeight="1">
      <c r="B994" s="2"/>
      <c r="H994" s="20"/>
      <c r="K994" s="20"/>
      <c r="O994" s="20"/>
      <c r="P994" s="20"/>
      <c r="Q994" s="20"/>
      <c r="R994" s="20"/>
    </row>
    <row r="995" spans="2:18" ht="14.25" customHeight="1">
      <c r="B995" s="2"/>
      <c r="H995" s="20"/>
      <c r="K995" s="20"/>
      <c r="O995" s="20"/>
      <c r="P995" s="20"/>
      <c r="Q995" s="20"/>
      <c r="R995" s="20"/>
    </row>
    <row r="996" spans="2:18" ht="14.25" customHeight="1">
      <c r="B996" s="2"/>
      <c r="H996" s="20"/>
      <c r="K996" s="20"/>
      <c r="O996" s="20"/>
      <c r="P996" s="20"/>
      <c r="Q996" s="20"/>
      <c r="R996" s="20"/>
    </row>
    <row r="997" spans="2:18" ht="14.25" customHeight="1">
      <c r="B997" s="2"/>
      <c r="H997" s="20"/>
      <c r="K997" s="20"/>
      <c r="O997" s="20"/>
      <c r="P997" s="20"/>
      <c r="Q997" s="20"/>
      <c r="R997" s="20"/>
    </row>
    <row r="998" spans="2:18" ht="14.25" customHeight="1">
      <c r="B998" s="2"/>
      <c r="H998" s="20"/>
      <c r="K998" s="20"/>
      <c r="O998" s="20"/>
      <c r="P998" s="20"/>
      <c r="Q998" s="20"/>
      <c r="R998" s="20"/>
    </row>
    <row r="999" spans="2:18" ht="14.25" customHeight="1">
      <c r="B999" s="2"/>
      <c r="H999" s="20"/>
      <c r="K999" s="20"/>
      <c r="O999" s="20"/>
      <c r="P999" s="20"/>
      <c r="Q999" s="20"/>
      <c r="R999" s="20"/>
    </row>
    <row r="1000" spans="2:18" ht="14.25" customHeight="1">
      <c r="B1000" s="2"/>
      <c r="H1000" s="20"/>
      <c r="K1000" s="20"/>
      <c r="O1000" s="20"/>
      <c r="P1000" s="20"/>
      <c r="Q1000" s="20"/>
      <c r="R1000" s="20"/>
    </row>
  </sheetData>
  <conditionalFormatting sqref="J3:J5 A3:E7 I3:I10 H3:H30 K3:P30 I7:J20 A8:G20 A21:J30 F5:G16 F3:F4">
    <cfRule type="expression" dxfId="15" priority="1">
      <formula>OR(AND($A3="",$C3&lt;&gt;""),AND($A3&lt;&gt;"",$C3=""))</formula>
    </cfRule>
    <cfRule type="expression" dxfId="14" priority="2">
      <formula>ISNA($B3)</formula>
    </cfRule>
  </conditionalFormatting>
  <conditionalFormatting sqref="R3:R30">
    <cfRule type="expression" dxfId="13" priority="3">
      <formula>ISBLANK(R3)</formula>
    </cfRule>
    <cfRule type="cellIs" dxfId="12" priority="4" operator="between">
      <formula>0</formula>
      <formula>25</formula>
    </cfRule>
    <cfRule type="cellIs" dxfId="11" priority="5" operator="between">
      <formula>25.01</formula>
      <formula>30</formula>
    </cfRule>
    <cfRule type="cellIs" dxfId="10" priority="6" operator="greaterThan">
      <formula>30</formula>
    </cfRule>
  </conditionalFormatting>
  <conditionalFormatting sqref="G3">
    <cfRule type="expression" dxfId="9" priority="9">
      <formula>OR(AND($A4="",$C4&lt;&gt;""),AND($A4&lt;&gt;"",$C4=""))</formula>
    </cfRule>
    <cfRule type="expression" dxfId="8" priority="10">
      <formula>ISNA($B4)</formula>
    </cfRule>
  </conditionalFormatting>
  <dataValidations count="1">
    <dataValidation type="list" allowBlank="1" showErrorMessage="1" sqref="C3:C30">
      <formula1>INDIRECT(SUBSTITUTE($A3," ","_"))</formula1>
    </dataValidation>
  </dataValidations>
  <pageMargins left="0.70866141732283472" right="0.70866141732283472" top="0.74803149606299213" bottom="0.74803149606299213" header="0" footer="0"/>
  <pageSetup paperSize="9" scale="62" orientation="landscape" r:id="rId1"/>
  <headerFooter>
    <oddHeader>&amp;CAnexa 1. Formular pentru determinarea centrului administrativ al UAT amalgamate și pentru estimarea transferurilor de la Fondul de amalgamare voluntară a localităților (1)</oddHead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raioane!$A$2:$A$36</xm:f>
          </x14:formula1>
          <xm:sqref>A3:A30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N1000"/>
  <sheetViews>
    <sheetView workbookViewId="0">
      <selection activeCell="C35" sqref="C35"/>
    </sheetView>
  </sheetViews>
  <sheetFormatPr defaultColWidth="14.42578125" defaultRowHeight="15" customHeight="1"/>
  <cols>
    <col min="1" max="1" width="19.7109375" customWidth="1"/>
    <col min="2" max="2" width="16.28515625" customWidth="1"/>
    <col min="3" max="3" width="21.42578125" customWidth="1"/>
    <col min="4" max="4" width="8.7109375" customWidth="1"/>
    <col min="5" max="5" width="23.7109375" customWidth="1"/>
    <col min="6" max="6" width="26.7109375" customWidth="1"/>
    <col min="7" max="7" width="20.140625" customWidth="1"/>
    <col min="8" max="10" width="8.7109375" customWidth="1"/>
    <col min="11" max="11" width="29.7109375" customWidth="1"/>
    <col min="12" max="12" width="27" customWidth="1"/>
    <col min="13" max="13" width="34.7109375" customWidth="1"/>
    <col min="14" max="26" width="8.7109375" customWidth="1"/>
  </cols>
  <sheetData>
    <row r="1" spans="1:14" ht="14.25" customHeight="1">
      <c r="A1" s="23" t="s">
        <v>885</v>
      </c>
      <c r="B1" s="23" t="s">
        <v>886</v>
      </c>
      <c r="C1" s="23" t="s">
        <v>887</v>
      </c>
      <c r="D1" s="24" t="s">
        <v>36</v>
      </c>
      <c r="E1" s="24" t="s">
        <v>888</v>
      </c>
      <c r="F1" s="24" t="s">
        <v>889</v>
      </c>
      <c r="G1" s="25" t="s">
        <v>890</v>
      </c>
    </row>
    <row r="2" spans="1:14" ht="14.25" customHeight="1">
      <c r="A2" s="8" t="str">
        <f t="array" ref="A2">IF('1_Selectare centru admin'!$B3="", "", INDEX('1_Selectare centru admin'!$A$3:$A$30, MATCH(MAX('1_Selectare centru admin'!$P$3:$P$30), '1_Selectare centru admin'!$P$3:$P$30, 0)))</f>
        <v>Ocnița</v>
      </c>
      <c r="B2" s="4">
        <f t="shared" ref="B2:B29" si="0">IF(E2 = "", "",INDEX(D:D, MATCH("Centru",F:F, 0)))</f>
        <v>1601</v>
      </c>
      <c r="C2" s="8" t="str">
        <f t="shared" ref="C2:C29" si="1">IF(E2 = "", "",INDEX(E:E, MATCH("Centru",F:F, 0)))</f>
        <v>Calarașovca</v>
      </c>
      <c r="D2" s="4">
        <f>IF('1_Selectare centru admin'!$B3="", "", '1_Selectare centru admin'!$B3)</f>
        <v>1601</v>
      </c>
      <c r="E2" s="8" t="str">
        <f>IF('1_Selectare centru admin'!$C3="", "", '1_Selectare centru admin'!$C3)</f>
        <v>Calarașovca</v>
      </c>
      <c r="F2" s="8" t="str">
        <f>IF(E2 = "", "",IF('1_Selectare centru admin'!P3=MAX('1_Selectare centru admin'!$P$3:$P$30), "Centru", "-"))</f>
        <v>Centru</v>
      </c>
      <c r="G2" s="26"/>
      <c r="J2" s="75" t="s">
        <v>891</v>
      </c>
      <c r="K2" s="76"/>
      <c r="L2" s="76"/>
      <c r="M2" s="76"/>
      <c r="N2" s="77"/>
    </row>
    <row r="3" spans="1:14" ht="14.25" customHeight="1">
      <c r="A3" s="8" t="str">
        <f t="array" ref="A3">IF('1_Selectare centru admin'!$B4="", "", INDEX('1_Selectare centru admin'!$A$3:$A$30, MATCH(MAX('1_Selectare centru admin'!$P$3:$P$30), '1_Selectare centru admin'!$P$3:$P$30, 0)))</f>
        <v>Ocnița</v>
      </c>
      <c r="B3" s="4">
        <f t="shared" si="0"/>
        <v>1601</v>
      </c>
      <c r="C3" s="8" t="str">
        <f t="shared" si="1"/>
        <v>Calarașovca</v>
      </c>
      <c r="D3" s="4">
        <f>IF('1_Selectare centru admin'!$B4="", "", '1_Selectare centru admin'!$B4)</f>
        <v>1617</v>
      </c>
      <c r="E3" s="8" t="str">
        <f>IF('1_Selectare centru admin'!$C4="", "", '1_Selectare centru admin'!$C4)</f>
        <v>Sauca</v>
      </c>
      <c r="F3" s="8" t="str">
        <f>IF(E3 = "", "",IF('1_Selectare centru admin'!P4=MAX('1_Selectare centru admin'!$P$3:$P$30), "Centru", "-"))</f>
        <v>-</v>
      </c>
      <c r="G3" s="10"/>
      <c r="J3" s="27"/>
      <c r="K3" s="28"/>
      <c r="L3" s="28"/>
      <c r="M3" s="28"/>
      <c r="N3" s="29"/>
    </row>
    <row r="4" spans="1:14" ht="14.25" customHeight="1">
      <c r="A4" s="8" t="str">
        <f t="array" ref="A4">IF('1_Selectare centru admin'!$B5="", "", INDEX('1_Selectare centru admin'!$A$3:$A$30, MATCH(MAX('1_Selectare centru admin'!$P$3:$P$30), '1_Selectare centru admin'!$P$3:$P$30, 0)))</f>
        <v>Ocnița</v>
      </c>
      <c r="B4" s="4">
        <f t="shared" si="0"/>
        <v>1601</v>
      </c>
      <c r="C4" s="8" t="str">
        <f t="shared" si="1"/>
        <v>Calarașovca</v>
      </c>
      <c r="D4" s="4">
        <f>IF('1_Selectare centru admin'!$B5="", "", '1_Selectare centru admin'!$B5)</f>
        <v>1618</v>
      </c>
      <c r="E4" s="8" t="str">
        <f>IF('1_Selectare centru admin'!$C5="", "", '1_Selectare centru admin'!$C5)</f>
        <v>Unguri</v>
      </c>
      <c r="F4" s="8" t="str">
        <f>IF(E4 = "", "",IF('1_Selectare centru admin'!P5=MAX('1_Selectare centru admin'!$P$3:$P$30), "Centru", "-"))</f>
        <v>-</v>
      </c>
      <c r="G4" s="10"/>
      <c r="J4" s="30"/>
      <c r="K4" s="31" t="s">
        <v>885</v>
      </c>
      <c r="L4" s="31" t="s">
        <v>886</v>
      </c>
      <c r="M4" s="31" t="s">
        <v>887</v>
      </c>
      <c r="N4" s="32"/>
    </row>
    <row r="5" spans="1:14" ht="14.25" customHeight="1">
      <c r="A5" s="8" t="str">
        <f t="array" ref="A5">IF('1_Selectare centru admin'!$B6="", "", INDEX('1_Selectare centru admin'!$A$3:$A$30, MATCH(MAX('1_Selectare centru admin'!$P$3:$P$30), '1_Selectare centru admin'!$P$3:$P$30, 0)))</f>
        <v/>
      </c>
      <c r="B5" s="4" t="str">
        <f t="shared" si="0"/>
        <v/>
      </c>
      <c r="C5" s="8" t="str">
        <f t="shared" si="1"/>
        <v/>
      </c>
      <c r="D5" s="4" t="str">
        <f>IF('1_Selectare centru admin'!$B6="", "", '1_Selectare centru admin'!$B6)</f>
        <v/>
      </c>
      <c r="E5" s="8" t="str">
        <f>IF('1_Selectare centru admin'!$C6="", "", '1_Selectare centru admin'!$C6)</f>
        <v/>
      </c>
      <c r="F5" s="8" t="str">
        <f>IF(E5 = "", "",IF('1_Selectare centru admin'!P6=MAX('1_Selectare centru admin'!$P$3:$P$30), "Centru", "-"))</f>
        <v/>
      </c>
      <c r="G5" s="10"/>
      <c r="J5" s="30"/>
      <c r="K5" s="33" t="str">
        <f t="array" ref="K5">IF('1_Selectare centru admin'!$B3="", "-", INDEX('1_Selectare centru admin'!$A$3:$A$30, MATCH(MAX('1_Selectare centru admin'!$P$3:$P$30), '1_Selectare centru admin'!$P$3:$P$30, 0)))</f>
        <v>Ocnița</v>
      </c>
      <c r="L5" s="33">
        <f t="array" ref="L5">IF(E2 = "", "-",INDEX(D:D, MATCH("Centru",F:F, 0)))</f>
        <v>1601</v>
      </c>
      <c r="M5" s="33" t="str">
        <f t="array" ref="M5">IF(E2 = "", "-",INDEX(E:E, MATCH("Centru",F:F, 0)))</f>
        <v>Calarașovca</v>
      </c>
      <c r="N5" s="32"/>
    </row>
    <row r="6" spans="1:14" ht="14.25" customHeight="1">
      <c r="A6" s="8" t="str">
        <f t="array" ref="A6">IF('1_Selectare centru admin'!$B7="", "", INDEX('1_Selectare centru admin'!$A$3:$A$30, MATCH(MAX('1_Selectare centru admin'!$P$3:$P$30), '1_Selectare centru admin'!$P$3:$P$30, 0)))</f>
        <v/>
      </c>
      <c r="B6" s="4" t="str">
        <f t="shared" si="0"/>
        <v/>
      </c>
      <c r="C6" s="8" t="str">
        <f t="shared" si="1"/>
        <v/>
      </c>
      <c r="D6" s="4" t="str">
        <f>IF('1_Selectare centru admin'!$B7="", "", '1_Selectare centru admin'!$B7)</f>
        <v/>
      </c>
      <c r="E6" s="8" t="str">
        <f>IF('1_Selectare centru admin'!$C7="", "", '1_Selectare centru admin'!$C7)</f>
        <v/>
      </c>
      <c r="F6" s="8" t="str">
        <f>IF(E6 = "", "",IF('1_Selectare centru admin'!P7=MAX('1_Selectare centru admin'!$P$3:$P$30), "Centru", "-"))</f>
        <v/>
      </c>
      <c r="G6" s="10"/>
      <c r="J6" s="30"/>
      <c r="N6" s="32"/>
    </row>
    <row r="7" spans="1:14" ht="14.25" customHeight="1">
      <c r="A7" s="8" t="str">
        <f t="array" ref="A7">IF('1_Selectare centru admin'!$B8="", "", INDEX('1_Selectare centru admin'!$A$3:$A$30, MATCH(MAX('1_Selectare centru admin'!$P$3:$P$30), '1_Selectare centru admin'!$P$3:$P$30, 0)))</f>
        <v/>
      </c>
      <c r="B7" s="4" t="str">
        <f t="shared" si="0"/>
        <v/>
      </c>
      <c r="C7" s="8" t="str">
        <f t="shared" si="1"/>
        <v/>
      </c>
      <c r="D7" s="4" t="str">
        <f>IF('1_Selectare centru admin'!$B8="", "", '1_Selectare centru admin'!$B8)</f>
        <v/>
      </c>
      <c r="E7" s="8" t="str">
        <f>IF('1_Selectare centru admin'!$C8="", "", '1_Selectare centru admin'!$C8)</f>
        <v/>
      </c>
      <c r="F7" s="8" t="str">
        <f>IF(E7 = "", "",IF('1_Selectare centru admin'!P8=MAX('1_Selectare centru admin'!$P$3:$P$30), "Centru", "-"))</f>
        <v/>
      </c>
      <c r="G7" s="10"/>
      <c r="J7" s="30"/>
      <c r="N7" s="32"/>
    </row>
    <row r="8" spans="1:14" ht="14.25" customHeight="1">
      <c r="A8" s="8" t="str">
        <f t="array" ref="A8">IF('1_Selectare centru admin'!$B9="", "", INDEX('1_Selectare centru admin'!$A$3:$A$30, MATCH(MAX('1_Selectare centru admin'!$P$3:$P$30), '1_Selectare centru admin'!$P$3:$P$30, 0)))</f>
        <v/>
      </c>
      <c r="B8" s="4" t="str">
        <f t="shared" si="0"/>
        <v/>
      </c>
      <c r="C8" s="8" t="str">
        <f t="shared" si="1"/>
        <v/>
      </c>
      <c r="D8" s="4" t="str">
        <f>IF('1_Selectare centru admin'!$B9="", "", '1_Selectare centru admin'!$B9)</f>
        <v/>
      </c>
      <c r="E8" s="8" t="str">
        <f>IF('1_Selectare centru admin'!$C9="", "", '1_Selectare centru admin'!$C9)</f>
        <v/>
      </c>
      <c r="F8" s="8" t="str">
        <f>IF(E8 = "", "",IF('1_Selectare centru admin'!P9=MAX('1_Selectare centru admin'!$P$3:$P$30), "Centru", "-"))</f>
        <v/>
      </c>
      <c r="G8" s="10"/>
      <c r="J8" s="30"/>
      <c r="K8" s="74" t="s">
        <v>892</v>
      </c>
      <c r="L8" s="68"/>
      <c r="M8" s="34" t="str">
        <f t="array" ref="M8">IF(E2&lt;&gt;"",IF(E2 = "", "",INDEX(E:E, MATCH("Centru",F:F, 0))),"-")</f>
        <v>Calarașovca</v>
      </c>
      <c r="N8" s="32"/>
    </row>
    <row r="9" spans="1:14" ht="14.25" customHeight="1">
      <c r="A9" s="8" t="str">
        <f t="array" ref="A9">IF('1_Selectare centru admin'!$B10="", "", INDEX('1_Selectare centru admin'!$A$3:$A$30, MATCH(MAX('1_Selectare centru admin'!$P$3:$P$30), '1_Selectare centru admin'!$P$3:$P$30, 0)))</f>
        <v/>
      </c>
      <c r="B9" s="4" t="str">
        <f t="shared" si="0"/>
        <v/>
      </c>
      <c r="C9" s="8" t="str">
        <f t="shared" si="1"/>
        <v/>
      </c>
      <c r="D9" s="4" t="str">
        <f>IF('1_Selectare centru admin'!$B10="", "", '1_Selectare centru admin'!$B10)</f>
        <v/>
      </c>
      <c r="E9" s="8" t="str">
        <f>IF('1_Selectare centru admin'!$C10="", "", '1_Selectare centru admin'!$C10)</f>
        <v/>
      </c>
      <c r="F9" s="8" t="str">
        <f>IF(E9 = "", "",IF('1_Selectare centru admin'!P10=MAX('1_Selectare centru admin'!$P$3:$P$30), "Centru", "-"))</f>
        <v/>
      </c>
      <c r="G9" s="10"/>
      <c r="J9" s="30"/>
      <c r="K9" s="74" t="s">
        <v>893</v>
      </c>
      <c r="L9" s="68"/>
      <c r="M9" s="35">
        <f>COUNTIF(E2:E29,"&lt;&gt;")- COUNTIF(E2:E29,"")</f>
        <v>3</v>
      </c>
      <c r="N9" s="32"/>
    </row>
    <row r="10" spans="1:14" ht="14.25" customHeight="1">
      <c r="A10" s="8" t="str">
        <f t="array" ref="A10">IF('1_Selectare centru admin'!$B11="", "", INDEX('1_Selectare centru admin'!$A$3:$A$30, MATCH(MAX('1_Selectare centru admin'!$P$3:$P$30), '1_Selectare centru admin'!$P$3:$P$30, 0)))</f>
        <v/>
      </c>
      <c r="B10" s="4" t="str">
        <f t="shared" si="0"/>
        <v/>
      </c>
      <c r="C10" s="8" t="str">
        <f t="shared" si="1"/>
        <v/>
      </c>
      <c r="D10" s="4" t="str">
        <f>IF('1_Selectare centru admin'!$B11="", "", '1_Selectare centru admin'!$B11)</f>
        <v/>
      </c>
      <c r="E10" s="8" t="str">
        <f>IF('1_Selectare centru admin'!$C11="", "", '1_Selectare centru admin'!$C11)</f>
        <v/>
      </c>
      <c r="F10" s="8" t="str">
        <f>IF(E10 = "", "",IF('1_Selectare centru admin'!P11=MAX('1_Selectare centru admin'!$P$3:$P$30), "Centru", "-"))</f>
        <v/>
      </c>
      <c r="G10" s="36"/>
      <c r="J10" s="30"/>
      <c r="K10" s="8" t="s">
        <v>894</v>
      </c>
      <c r="L10" s="8"/>
      <c r="M10" s="35">
        <f>COUNTIF(G2:G29,"&gt;30")</f>
        <v>0</v>
      </c>
      <c r="N10" s="32"/>
    </row>
    <row r="11" spans="1:14" ht="14.25" customHeight="1">
      <c r="A11" s="8" t="str">
        <f t="array" ref="A11">IF('1_Selectare centru admin'!$B12="", "", INDEX('1_Selectare centru admin'!$A$3:$A$30, MATCH(MAX('1_Selectare centru admin'!$P$3:$P$30), '1_Selectare centru admin'!$P$3:$P$30, 0)))</f>
        <v/>
      </c>
      <c r="B11" s="4" t="str">
        <f t="shared" si="0"/>
        <v/>
      </c>
      <c r="C11" s="8" t="str">
        <f t="shared" si="1"/>
        <v/>
      </c>
      <c r="D11" s="4" t="str">
        <f>IF('1_Selectare centru admin'!$B12="", "", '1_Selectare centru admin'!$B12)</f>
        <v/>
      </c>
      <c r="E11" s="8" t="str">
        <f>IF('1_Selectare centru admin'!$C12="", "", '1_Selectare centru admin'!$C12)</f>
        <v/>
      </c>
      <c r="F11" s="8" t="str">
        <f>IF(E11 = "", "",IF('1_Selectare centru admin'!P12=MAX('1_Selectare centru admin'!$P$3:$P$30), "Centru", "-"))</f>
        <v/>
      </c>
      <c r="G11" s="36"/>
      <c r="J11" s="30"/>
      <c r="K11" s="74" t="s">
        <v>895</v>
      </c>
      <c r="L11" s="68"/>
      <c r="M11" s="37">
        <f>SUM('1_Selectare centru admin'!$D$3:$D$30)</f>
        <v>3648</v>
      </c>
      <c r="N11" s="32"/>
    </row>
    <row r="12" spans="1:14" ht="14.25" customHeight="1">
      <c r="A12" s="8" t="str">
        <f t="array" ref="A12">IF('1_Selectare centru admin'!$B13="", "", INDEX('1_Selectare centru admin'!$A$3:$A$30, MATCH(MAX('1_Selectare centru admin'!$P$3:$P$30), '1_Selectare centru admin'!$P$3:$P$30, 0)))</f>
        <v/>
      </c>
      <c r="B12" s="4" t="str">
        <f t="shared" si="0"/>
        <v/>
      </c>
      <c r="C12" s="8" t="str">
        <f t="shared" si="1"/>
        <v/>
      </c>
      <c r="D12" s="4" t="str">
        <f>IF('1_Selectare centru admin'!$B13="", "", '1_Selectare centru admin'!$B13)</f>
        <v/>
      </c>
      <c r="E12" s="8" t="str">
        <f>IF('1_Selectare centru admin'!$C13="", "", '1_Selectare centru admin'!$C13)</f>
        <v/>
      </c>
      <c r="F12" s="8" t="str">
        <f>IF(E12 = "", "",IF('1_Selectare centru admin'!P13=MAX('1_Selectare centru admin'!$P$3:$P$30), "Centru", "-"))</f>
        <v/>
      </c>
      <c r="G12" s="36"/>
      <c r="J12" s="30"/>
      <c r="K12" s="74" t="s">
        <v>896</v>
      </c>
      <c r="L12" s="68"/>
      <c r="M12" s="38" t="str">
        <f t="array" ref="M12">IF(E2&lt;&gt;"",IF(IF(E2="", "", INDEX('1_Selectare centru admin'!$D$3:$D$30, MATCH(MAX('1_Selectare centru admin'!$P$3:$P$30), '1_Selectare centru admin'!$P$3:$P$30, 0))) &gt; 10000, "DA", "NU"),"-")</f>
        <v>NU</v>
      </c>
      <c r="N12" s="32"/>
    </row>
    <row r="13" spans="1:14" ht="14.25" customHeight="1">
      <c r="A13" s="8" t="str">
        <f t="array" ref="A13">IF('1_Selectare centru admin'!$B14="", "", INDEX('1_Selectare centru admin'!$A$3:$A$30, MATCH(MAX('1_Selectare centru admin'!$P$3:$P$30), '1_Selectare centru admin'!$P$3:$P$30, 0)))</f>
        <v/>
      </c>
      <c r="B13" s="4" t="str">
        <f t="shared" si="0"/>
        <v/>
      </c>
      <c r="C13" s="8" t="str">
        <f t="shared" si="1"/>
        <v/>
      </c>
      <c r="D13" s="4" t="str">
        <f>IF('1_Selectare centru admin'!$B14="", "", '1_Selectare centru admin'!$B14)</f>
        <v/>
      </c>
      <c r="E13" s="8" t="str">
        <f>IF('1_Selectare centru admin'!$C14="", "", '1_Selectare centru admin'!$C14)</f>
        <v/>
      </c>
      <c r="F13" s="8" t="str">
        <f>IF(E13 = "", "",IF('1_Selectare centru admin'!P14=MAX('1_Selectare centru admin'!$P$3:$P$30), "Centru", "-"))</f>
        <v/>
      </c>
      <c r="G13" s="36"/>
      <c r="J13" s="30"/>
      <c r="K13" s="74" t="s">
        <v>857</v>
      </c>
      <c r="L13" s="68"/>
      <c r="M13" s="38" t="str">
        <f t="array" ref="M13">IF(E2&lt;&gt;"",IF(IF(E2="","",INDEX('1_Selectare centru admin'!$D$3:$D$30,MATCH(MAX('1_Selectare centru admin'!$P$3:$P$30),'1_Selectare centru admin'!$P$3:$P$30,0)))&gt;10000,"Mare","Mică"), "-")</f>
        <v>Mică</v>
      </c>
      <c r="N13" s="32"/>
    </row>
    <row r="14" spans="1:14" ht="14.25" customHeight="1">
      <c r="A14" s="8" t="str">
        <f t="array" ref="A14">IF('1_Selectare centru admin'!$B15="", "", INDEX('1_Selectare centru admin'!$A$3:$A$30, MATCH(MAX('1_Selectare centru admin'!$P$3:$P$30), '1_Selectare centru admin'!$P$3:$P$30, 0)))</f>
        <v/>
      </c>
      <c r="B14" s="4" t="str">
        <f t="shared" si="0"/>
        <v/>
      </c>
      <c r="C14" s="8" t="str">
        <f t="shared" si="1"/>
        <v/>
      </c>
      <c r="D14" s="4" t="str">
        <f>IF('1_Selectare centru admin'!$B15="", "", '1_Selectare centru admin'!$B15)</f>
        <v/>
      </c>
      <c r="E14" s="8" t="str">
        <f>IF('1_Selectare centru admin'!$C15="", "", '1_Selectare centru admin'!$C15)</f>
        <v/>
      </c>
      <c r="F14" s="8" t="str">
        <f>IF(E14 = "", "",IF('1_Selectare centru admin'!P15=MAX('1_Selectare centru admin'!$P$3:$P$30), "Centru", "-"))</f>
        <v/>
      </c>
      <c r="G14" s="36"/>
      <c r="J14" s="30"/>
      <c r="K14" s="74" t="s">
        <v>858</v>
      </c>
      <c r="L14" s="68"/>
      <c r="M14" s="39" t="str">
        <f>IF(A2 &lt;&gt;"", IF($M$11 &lt;= 9999, "1.500-9.999",
 IF($M$11 &lt;= 24999, "10.000-24.999",
 IF($M$11 &lt;= 49999, "25.000-49.999", "50.000+"))), "")</f>
        <v>1.500-9.999</v>
      </c>
      <c r="N14" s="32"/>
    </row>
    <row r="15" spans="1:14" ht="14.25" customHeight="1">
      <c r="A15" s="8" t="str">
        <f t="array" ref="A15">IF('1_Selectare centru admin'!$B16="", "", INDEX('1_Selectare centru admin'!$A$3:$A$30, MATCH(MAX('1_Selectare centru admin'!$P$3:$P$30), '1_Selectare centru admin'!$P$3:$P$30, 0)))</f>
        <v/>
      </c>
      <c r="B15" s="4" t="str">
        <f t="shared" si="0"/>
        <v/>
      </c>
      <c r="C15" s="8" t="str">
        <f t="shared" si="1"/>
        <v/>
      </c>
      <c r="D15" s="4" t="str">
        <f>IF('1_Selectare centru admin'!$B16="", "", '1_Selectare centru admin'!$B16)</f>
        <v/>
      </c>
      <c r="E15" s="8" t="str">
        <f>IF('1_Selectare centru admin'!$C16="", "", '1_Selectare centru admin'!$C16)</f>
        <v/>
      </c>
      <c r="F15" s="8" t="str">
        <f>IF(E15 = "", "",IF('1_Selectare centru admin'!P16=MAX('1_Selectare centru admin'!$P$3:$P$30), "Centru", "-"))</f>
        <v/>
      </c>
      <c r="G15" s="36"/>
      <c r="J15" s="30"/>
      <c r="K15" s="74" t="s">
        <v>897</v>
      </c>
      <c r="L15" s="68"/>
      <c r="M15" s="38">
        <f t="array" ref="M15">IF(E2="", "-", INDEX('1_Selectare centru admin'!$D$3:$D$30, MATCH(MAX('1_Selectare centru admin'!$P$3:$P$30), '1_Selectare centru admin'!$P$3:$P$30, 0)))</f>
        <v>1576</v>
      </c>
      <c r="N15" s="32"/>
    </row>
    <row r="16" spans="1:14" ht="14.25" customHeight="1">
      <c r="A16" s="8" t="str">
        <f t="array" ref="A16">IF('1_Selectare centru admin'!$B17="", "", INDEX('1_Selectare centru admin'!$A$3:$A$30, MATCH(MAX('1_Selectare centru admin'!$P$3:$P$30), '1_Selectare centru admin'!$P$3:$P$30, 0)))</f>
        <v/>
      </c>
      <c r="B16" s="4" t="str">
        <f t="shared" si="0"/>
        <v/>
      </c>
      <c r="C16" s="8" t="str">
        <f t="shared" si="1"/>
        <v/>
      </c>
      <c r="D16" s="4" t="str">
        <f>IF('1_Selectare centru admin'!$B17="", "", '1_Selectare centru admin'!$B17)</f>
        <v/>
      </c>
      <c r="E16" s="8" t="str">
        <f>IF('1_Selectare centru admin'!$C17="", "", '1_Selectare centru admin'!$C17)</f>
        <v/>
      </c>
      <c r="F16" s="8" t="str">
        <f>IF(E16 = "", "",IF('1_Selectare centru admin'!P17=MAX('1_Selectare centru admin'!$P$3:$P$30), "Centru", "-"))</f>
        <v/>
      </c>
      <c r="G16" s="36"/>
      <c r="J16" s="30"/>
      <c r="K16" s="14" t="s">
        <v>898</v>
      </c>
      <c r="L16" s="14"/>
      <c r="M16" s="40">
        <f>IFERROR(M11-M15,"-")</f>
        <v>2072</v>
      </c>
      <c r="N16" s="32"/>
    </row>
    <row r="17" spans="1:14" ht="14.25" customHeight="1">
      <c r="A17" s="8" t="str">
        <f t="array" ref="A17">IF('1_Selectare centru admin'!$B18="", "", INDEX('1_Selectare centru admin'!$A$3:$A$30, MATCH(MAX('1_Selectare centru admin'!$P$3:$P$30), '1_Selectare centru admin'!$P$3:$P$30, 0)))</f>
        <v/>
      </c>
      <c r="B17" s="4" t="str">
        <f t="shared" si="0"/>
        <v/>
      </c>
      <c r="C17" s="8" t="str">
        <f t="shared" si="1"/>
        <v/>
      </c>
      <c r="D17" s="4" t="str">
        <f>IF('1_Selectare centru admin'!$B18="", "", '1_Selectare centru admin'!$B18)</f>
        <v/>
      </c>
      <c r="E17" s="8" t="str">
        <f>IF('1_Selectare centru admin'!$C18="", "", '1_Selectare centru admin'!$C18)</f>
        <v/>
      </c>
      <c r="F17" s="8" t="str">
        <f>IF(E17 = "", "",IF('1_Selectare centru admin'!P18=MAX('1_Selectare centru admin'!$P$3:$P$30), "Centru", "-"))</f>
        <v/>
      </c>
      <c r="G17" s="36"/>
      <c r="J17" s="30"/>
      <c r="N17" s="32"/>
    </row>
    <row r="18" spans="1:14" ht="14.25" customHeight="1">
      <c r="A18" s="8" t="str">
        <f t="array" ref="A18">IF('1_Selectare centru admin'!$B19="", "", INDEX('1_Selectare centru admin'!$A$3:$A$30, MATCH(MAX('1_Selectare centru admin'!$P$3:$P$30), '1_Selectare centru admin'!$P$3:$P$30, 0)))</f>
        <v/>
      </c>
      <c r="B18" s="4" t="str">
        <f t="shared" si="0"/>
        <v/>
      </c>
      <c r="C18" s="8" t="str">
        <f t="shared" si="1"/>
        <v/>
      </c>
      <c r="D18" s="4" t="str">
        <f>IF('1_Selectare centru admin'!$B19="", "", '1_Selectare centru admin'!$B19)</f>
        <v/>
      </c>
      <c r="E18" s="8" t="str">
        <f>IF('1_Selectare centru admin'!$C19="", "", '1_Selectare centru admin'!$C19)</f>
        <v/>
      </c>
      <c r="F18" s="8" t="str">
        <f>IF(E18 = "", "",IF('1_Selectare centru admin'!P19=MAX('1_Selectare centru admin'!$P$3:$P$30), "Centru", "-"))</f>
        <v/>
      </c>
      <c r="G18" s="36"/>
      <c r="J18" s="30"/>
      <c r="K18" s="41" t="s">
        <v>899</v>
      </c>
      <c r="L18" s="42"/>
      <c r="M18" s="42"/>
      <c r="N18" s="43"/>
    </row>
    <row r="19" spans="1:14" ht="14.25" customHeight="1">
      <c r="A19" s="8" t="str">
        <f t="array" ref="A19">IF('1_Selectare centru admin'!$B20="", "", INDEX('1_Selectare centru admin'!$A$3:$A$30, MATCH(MAX('1_Selectare centru admin'!$P$3:$P$30), '1_Selectare centru admin'!$P$3:$P$30, 0)))</f>
        <v/>
      </c>
      <c r="B19" s="4" t="str">
        <f t="shared" si="0"/>
        <v/>
      </c>
      <c r="C19" s="8" t="str">
        <f t="shared" si="1"/>
        <v/>
      </c>
      <c r="D19" s="4" t="str">
        <f>IF('1_Selectare centru admin'!$B20="", "", '1_Selectare centru admin'!$B20)</f>
        <v/>
      </c>
      <c r="E19" s="8" t="str">
        <f>IF('1_Selectare centru admin'!$C20="", "", '1_Selectare centru admin'!$C20)</f>
        <v/>
      </c>
      <c r="F19" s="8" t="str">
        <f>IF(E19 = "", "",IF('1_Selectare centru admin'!P20=MAX('1_Selectare centru admin'!$P$3:$P$30), "Centru", "-"))</f>
        <v/>
      </c>
      <c r="G19" s="36"/>
      <c r="J19" s="30"/>
      <c r="K19" s="74" t="s">
        <v>900</v>
      </c>
      <c r="L19" s="68"/>
      <c r="M19" s="44">
        <f t="array" ref="M19">IFERROR(INDEX(variabile_transfer!$C$3:$C$9, MATCH($M$13 &amp; $M$14, variabile_transfer!$A$3:$A$9 &amp; variabile_transfer!$B$3:$B$9, 0)),0)</f>
        <v>400000</v>
      </c>
      <c r="N19" s="32"/>
    </row>
    <row r="20" spans="1:14" ht="14.25" customHeight="1">
      <c r="A20" s="8" t="str">
        <f t="array" ref="A20">IF('1_Selectare centru admin'!$B21="", "", INDEX('1_Selectare centru admin'!$A$3:$A$30, MATCH(MAX('1_Selectare centru admin'!$P$3:$P$30), '1_Selectare centru admin'!$P$3:$P$30, 0)))</f>
        <v/>
      </c>
      <c r="B20" s="4" t="str">
        <f t="shared" si="0"/>
        <v/>
      </c>
      <c r="C20" s="8" t="str">
        <f t="shared" si="1"/>
        <v/>
      </c>
      <c r="D20" s="4" t="str">
        <f>IF('1_Selectare centru admin'!$B21="", "", '1_Selectare centru admin'!$B21)</f>
        <v/>
      </c>
      <c r="E20" s="8" t="str">
        <f>IF('1_Selectare centru admin'!$C21="", "", '1_Selectare centru admin'!$C21)</f>
        <v/>
      </c>
      <c r="F20" s="8" t="str">
        <f>IF(E20 = "", "",IF('1_Selectare centru admin'!P21=MAX('1_Selectare centru admin'!$P$3:$P$30), "Centru", "-"))</f>
        <v/>
      </c>
      <c r="G20" s="36"/>
      <c r="J20" s="30"/>
      <c r="K20" s="74" t="s">
        <v>901</v>
      </c>
      <c r="L20" s="68"/>
      <c r="M20" s="44">
        <f>IF($M$13="Mare",
evaluare_amalgamare!$M$11*variabile_transfer!$C$14+(evaluare_amalgamare!$M$16^variabile_transfer!$C$16*variabile_transfer!$C$15),
evaluare_amalgamare!$M$11*variabile_transfer!$C$14+(evaluare_amalgamare!$M$11^variabile_transfer!$C$16*variabile_transfer!$C$15))</f>
        <v>11825337.472635766</v>
      </c>
      <c r="N20" s="32"/>
    </row>
    <row r="21" spans="1:14" ht="14.25" customHeight="1">
      <c r="A21" s="8" t="str">
        <f t="array" ref="A21">IF('1_Selectare centru admin'!$B22="", "", INDEX('1_Selectare centru admin'!$A$3:$A$30, MATCH(MAX('1_Selectare centru admin'!$P$3:$P$30), '1_Selectare centru admin'!$P$3:$P$30, 0)))</f>
        <v/>
      </c>
      <c r="B21" s="4" t="str">
        <f t="shared" si="0"/>
        <v/>
      </c>
      <c r="C21" s="8" t="str">
        <f t="shared" si="1"/>
        <v/>
      </c>
      <c r="D21" s="4" t="str">
        <f>IF('1_Selectare centru admin'!$B22="", "", '1_Selectare centru admin'!$B22)</f>
        <v/>
      </c>
      <c r="E21" s="8" t="str">
        <f>IF('1_Selectare centru admin'!$C22="", "", '1_Selectare centru admin'!$C22)</f>
        <v/>
      </c>
      <c r="F21" s="8" t="str">
        <f>IF(E21 = "", "",IF('1_Selectare centru admin'!P22=MAX('1_Selectare centru admin'!$P$3:$P$30), "Centru", "-"))</f>
        <v/>
      </c>
      <c r="G21" s="36"/>
      <c r="J21" s="30"/>
      <c r="K21" s="78" t="s">
        <v>902</v>
      </c>
      <c r="L21" s="79"/>
      <c r="M21" s="44">
        <f>IF($A$2 &lt;&gt; "",IF(IF($M$11&lt;=variabile_transfer!$B$22,variabile_transfer!$C$22,IF($M$11&lt;=variabile_transfer!$B$23,variabile_transfer!$C$23*$M$11,IF($M$11&gt;variabile_transfer!$B$24,variabile_transfer!$C$24*$M$11,0)))&gt;variabile_transfer!$C$25,variabile_transfer!$C$25,IF($M$11&lt;=variabile_transfer!$B$22,variabile_transfer!$C$22,IF($M$11&lt;=variabile_transfer!$B$23,variabile_transfer!$C$23*$M$11,IF($M$11&gt;variabile_transfer!$B$24,variabile_transfer!$C$24*$M$11,0)))),0)</f>
        <v>912000</v>
      </c>
      <c r="N21" s="32"/>
    </row>
    <row r="22" spans="1:14" ht="14.25" customHeight="1">
      <c r="A22" s="8" t="str">
        <f t="array" ref="A22">IF('1_Selectare centru admin'!$B23="", "", INDEX('1_Selectare centru admin'!$A$3:$A$30, MATCH(MAX('1_Selectare centru admin'!$P$3:$P$30), '1_Selectare centru admin'!$P$3:$P$30, 0)))</f>
        <v/>
      </c>
      <c r="B22" s="4" t="str">
        <f t="shared" si="0"/>
        <v/>
      </c>
      <c r="C22" s="8" t="str">
        <f t="shared" si="1"/>
        <v/>
      </c>
      <c r="D22" s="4" t="str">
        <f>IF('1_Selectare centru admin'!$B23="", "", '1_Selectare centru admin'!$B23)</f>
        <v/>
      </c>
      <c r="E22" s="8" t="str">
        <f>IF('1_Selectare centru admin'!$C23="", "", '1_Selectare centru admin'!$C23)</f>
        <v/>
      </c>
      <c r="F22" s="8" t="str">
        <f>IF(E22 = "", "",IF('1_Selectare centru admin'!P23=MAX('1_Selectare centru admin'!$P$3:$P$30), "Centru", "-"))</f>
        <v/>
      </c>
      <c r="G22" s="36"/>
      <c r="J22" s="30"/>
      <c r="K22" s="80" t="s">
        <v>903</v>
      </c>
      <c r="L22" s="81"/>
      <c r="M22" s="45">
        <f>SUM($M$19:$M$21)</f>
        <v>13137337.472635766</v>
      </c>
      <c r="N22" s="32"/>
    </row>
    <row r="23" spans="1:14" ht="14.25" customHeight="1">
      <c r="A23" s="8" t="str">
        <f t="array" ref="A23">IF('1_Selectare centru admin'!$B24="", "", INDEX('1_Selectare centru admin'!$A$3:$A$30, MATCH(MAX('1_Selectare centru admin'!$P$3:$P$30), '1_Selectare centru admin'!$P$3:$P$30, 0)))</f>
        <v/>
      </c>
      <c r="B23" s="4" t="str">
        <f t="shared" si="0"/>
        <v/>
      </c>
      <c r="C23" s="8" t="str">
        <f t="shared" si="1"/>
        <v/>
      </c>
      <c r="D23" s="4" t="str">
        <f>IF('1_Selectare centru admin'!$B24="", "", '1_Selectare centru admin'!$B24)</f>
        <v/>
      </c>
      <c r="E23" s="8" t="str">
        <f>IF('1_Selectare centru admin'!$C24="", "", '1_Selectare centru admin'!$C24)</f>
        <v/>
      </c>
      <c r="F23" s="8" t="str">
        <f>IF(E23 = "", "",IF('1_Selectare centru admin'!P24=MAX('1_Selectare centru admin'!$P$3:$P$30), "Centru", "-"))</f>
        <v/>
      </c>
      <c r="G23" s="36"/>
      <c r="J23" s="46"/>
      <c r="K23" s="47"/>
      <c r="L23" s="47"/>
      <c r="M23" s="47"/>
      <c r="N23" s="48"/>
    </row>
    <row r="24" spans="1:14" ht="14.25" customHeight="1">
      <c r="A24" s="8" t="str">
        <f t="array" ref="A24">IF('1_Selectare centru admin'!$B25="", "", INDEX('1_Selectare centru admin'!$A$3:$A$30, MATCH(MAX('1_Selectare centru admin'!$P$3:$P$30), '1_Selectare centru admin'!$P$3:$P$30, 0)))</f>
        <v/>
      </c>
      <c r="B24" s="4" t="str">
        <f t="shared" si="0"/>
        <v/>
      </c>
      <c r="C24" s="8" t="str">
        <f t="shared" si="1"/>
        <v/>
      </c>
      <c r="D24" s="4" t="str">
        <f>IF('1_Selectare centru admin'!$B25="", "", '1_Selectare centru admin'!$B25)</f>
        <v/>
      </c>
      <c r="E24" s="8" t="str">
        <f>IF('1_Selectare centru admin'!$C25="", "", '1_Selectare centru admin'!$C25)</f>
        <v/>
      </c>
      <c r="F24" s="8" t="str">
        <f>IF(E24 = "", "",IF('1_Selectare centru admin'!P25=MAX('1_Selectare centru admin'!$P$3:$P$30), "Centru", "-"))</f>
        <v/>
      </c>
      <c r="G24" s="36"/>
    </row>
    <row r="25" spans="1:14" ht="14.25" customHeight="1">
      <c r="A25" s="8" t="str">
        <f t="array" ref="A25">IF('1_Selectare centru admin'!$B26="", "", INDEX('1_Selectare centru admin'!$A$3:$A$30, MATCH(MAX('1_Selectare centru admin'!$P$3:$P$30), '1_Selectare centru admin'!$P$3:$P$30, 0)))</f>
        <v/>
      </c>
      <c r="B25" s="4" t="str">
        <f t="shared" si="0"/>
        <v/>
      </c>
      <c r="C25" s="8" t="str">
        <f t="shared" si="1"/>
        <v/>
      </c>
      <c r="D25" s="4" t="str">
        <f>IF('1_Selectare centru admin'!$B26="", "", '1_Selectare centru admin'!$B26)</f>
        <v/>
      </c>
      <c r="E25" s="8" t="str">
        <f>IF('1_Selectare centru admin'!$C26="", "", '1_Selectare centru admin'!$C26)</f>
        <v/>
      </c>
      <c r="F25" s="8" t="str">
        <f>IF(E25 = "", "",IF('1_Selectare centru admin'!P26=MAX('1_Selectare centru admin'!$P$3:$P$30), "Centru", "-"))</f>
        <v/>
      </c>
      <c r="G25" s="36"/>
    </row>
    <row r="26" spans="1:14" ht="14.25" customHeight="1">
      <c r="A26" s="8" t="str">
        <f t="array" ref="A26">IF('1_Selectare centru admin'!$B27="", "", INDEX('1_Selectare centru admin'!$A$3:$A$30, MATCH(MAX('1_Selectare centru admin'!$P$3:$P$30), '1_Selectare centru admin'!$P$3:$P$30, 0)))</f>
        <v/>
      </c>
      <c r="B26" s="4" t="str">
        <f t="shared" si="0"/>
        <v/>
      </c>
      <c r="C26" s="8" t="str">
        <f t="shared" si="1"/>
        <v/>
      </c>
      <c r="D26" s="4" t="str">
        <f>IF('1_Selectare centru admin'!$B27="", "", '1_Selectare centru admin'!$B27)</f>
        <v/>
      </c>
      <c r="E26" s="8" t="str">
        <f>IF('1_Selectare centru admin'!$C27="", "", '1_Selectare centru admin'!$C27)</f>
        <v/>
      </c>
      <c r="F26" s="8" t="str">
        <f>IF(E26 = "", "",IF('1_Selectare centru admin'!P27=MAX('1_Selectare centru admin'!$P$3:$P$30), "Centru", "-"))</f>
        <v/>
      </c>
      <c r="G26" s="36"/>
    </row>
    <row r="27" spans="1:14" ht="14.25" customHeight="1">
      <c r="A27" s="8" t="str">
        <f t="array" ref="A27">IF('1_Selectare centru admin'!$B28="", "", INDEX('1_Selectare centru admin'!$A$3:$A$30, MATCH(MAX('1_Selectare centru admin'!$P$3:$P$30), '1_Selectare centru admin'!$P$3:$P$30, 0)))</f>
        <v/>
      </c>
      <c r="B27" s="4" t="str">
        <f t="shared" si="0"/>
        <v/>
      </c>
      <c r="C27" s="8" t="str">
        <f t="shared" si="1"/>
        <v/>
      </c>
      <c r="D27" s="4" t="str">
        <f>IF('1_Selectare centru admin'!$B28="", "", '1_Selectare centru admin'!$B28)</f>
        <v/>
      </c>
      <c r="E27" s="8" t="str">
        <f>IF('1_Selectare centru admin'!$C28="", "", '1_Selectare centru admin'!$C28)</f>
        <v/>
      </c>
      <c r="F27" s="8" t="str">
        <f>IF(E27 = "", "",IF('1_Selectare centru admin'!P28=MAX('1_Selectare centru admin'!$P$3:$P$30), "Centru", "-"))</f>
        <v/>
      </c>
      <c r="G27" s="36"/>
    </row>
    <row r="28" spans="1:14" ht="14.25" customHeight="1">
      <c r="A28" s="8" t="str">
        <f t="array" ref="A28">IF('1_Selectare centru admin'!$B29="", "", INDEX('1_Selectare centru admin'!$A$3:$A$30, MATCH(MAX('1_Selectare centru admin'!$P$3:$P$30), '1_Selectare centru admin'!$P$3:$P$30, 0)))</f>
        <v/>
      </c>
      <c r="B28" s="4" t="str">
        <f t="shared" si="0"/>
        <v/>
      </c>
      <c r="C28" s="8" t="str">
        <f t="shared" si="1"/>
        <v/>
      </c>
      <c r="D28" s="4" t="str">
        <f>IF('1_Selectare centru admin'!$B29="", "", '1_Selectare centru admin'!$B29)</f>
        <v/>
      </c>
      <c r="E28" s="8" t="str">
        <f>IF('1_Selectare centru admin'!$C29="", "", '1_Selectare centru admin'!$C29)</f>
        <v/>
      </c>
      <c r="F28" s="8" t="str">
        <f>IF(E28 = "", "",IF('1_Selectare centru admin'!P29=MAX('1_Selectare centru admin'!$P$3:$P$30), "Centru", "-"))</f>
        <v/>
      </c>
      <c r="G28" s="36"/>
    </row>
    <row r="29" spans="1:14" ht="14.25" customHeight="1">
      <c r="A29" s="8" t="str">
        <f t="array" ref="A29">IF('1_Selectare centru admin'!$B30="", "", INDEX('1_Selectare centru admin'!$A$3:$A$30, MATCH(MAX('1_Selectare centru admin'!$P$3:$P$30), '1_Selectare centru admin'!$P$3:$P$30, 0)))</f>
        <v/>
      </c>
      <c r="B29" s="4" t="str">
        <f t="shared" si="0"/>
        <v/>
      </c>
      <c r="C29" s="8" t="str">
        <f t="shared" si="1"/>
        <v/>
      </c>
      <c r="D29" s="4" t="str">
        <f>IF('1_Selectare centru admin'!$B30="", "", '1_Selectare centru admin'!$B30)</f>
        <v/>
      </c>
      <c r="E29" s="8" t="str">
        <f>IF('1_Selectare centru admin'!$C30="", "", '1_Selectare centru admin'!$C30)</f>
        <v/>
      </c>
      <c r="F29" s="8" t="str">
        <f>IF(E29 = "", "",IF('1_Selectare centru admin'!P30=MAX('1_Selectare centru admin'!$P$3:$P$30), "Centru", "-"))</f>
        <v/>
      </c>
      <c r="G29" s="36"/>
    </row>
    <row r="30" spans="1:14" ht="14.25" customHeight="1"/>
    <row r="31" spans="1:14" ht="14.25" customHeight="1"/>
    <row r="32" spans="1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K15:L15"/>
    <mergeCell ref="K19:L19"/>
    <mergeCell ref="K20:L20"/>
    <mergeCell ref="K21:L21"/>
    <mergeCell ref="K22:L22"/>
    <mergeCell ref="K13:L13"/>
    <mergeCell ref="K14:L14"/>
    <mergeCell ref="J2:N2"/>
    <mergeCell ref="K8:L8"/>
    <mergeCell ref="K9:L9"/>
    <mergeCell ref="K11:L11"/>
    <mergeCell ref="K12:L12"/>
  </mergeCells>
  <conditionalFormatting sqref="A2:F29">
    <cfRule type="expression" dxfId="7" priority="1">
      <formula>A2&lt;&gt;""</formula>
    </cfRule>
  </conditionalFormatting>
  <conditionalFormatting sqref="G2:G29">
    <cfRule type="expression" dxfId="6" priority="2">
      <formula>ISBLANK(G2)</formula>
    </cfRule>
    <cfRule type="cellIs" dxfId="5" priority="3" operator="between">
      <formula>0</formula>
      <formula>25</formula>
    </cfRule>
    <cfRule type="cellIs" dxfId="4" priority="4" operator="between">
      <formula>25.01</formula>
      <formula>30</formula>
    </cfRule>
    <cfRule type="cellIs" dxfId="3" priority="5" operator="greaterThan">
      <formula>30</formula>
    </cfRule>
  </conditionalFormatting>
  <conditionalFormatting sqref="M11">
    <cfRule type="cellIs" dxfId="2" priority="6" operator="lessThan">
      <formula>3000</formula>
    </cfRule>
  </conditionalFormatting>
  <dataValidations disablePrompts="1" count="1">
    <dataValidation type="decimal" allowBlank="1" showInputMessage="1" prompt="ATENTIE! - Distanta pînă la centru este mai mare de 30KM!" sqref="G2:G29">
      <formula1>0</formula1>
      <formula2>30</formula2>
    </dataValidation>
  </dataValidation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selection activeCell="H8" sqref="H8"/>
    </sheetView>
  </sheetViews>
  <sheetFormatPr defaultColWidth="14.42578125" defaultRowHeight="15" customHeight="1"/>
  <cols>
    <col min="1" max="1" width="27.7109375" customWidth="1"/>
    <col min="2" max="2" width="29" customWidth="1"/>
    <col min="3" max="3" width="20.42578125" customWidth="1"/>
    <col min="4" max="26" width="8.7109375" customWidth="1"/>
  </cols>
  <sheetData>
    <row r="1" spans="1:3" ht="19.5" customHeight="1">
      <c r="A1" s="85" t="s">
        <v>904</v>
      </c>
      <c r="B1" s="67"/>
      <c r="C1" s="68"/>
    </row>
    <row r="2" spans="1:3" ht="19.5" customHeight="1">
      <c r="A2" s="86" t="s">
        <v>905</v>
      </c>
      <c r="B2" s="68"/>
      <c r="C2" s="49">
        <f>evaluare_amalgamare!$L$5</f>
        <v>1601</v>
      </c>
    </row>
    <row r="3" spans="1:3" ht="19.5" customHeight="1">
      <c r="A3" s="86" t="s">
        <v>906</v>
      </c>
      <c r="B3" s="68"/>
      <c r="C3" s="50" t="str">
        <f>evaluare_amalgamare!$M$5</f>
        <v>Calarașovca</v>
      </c>
    </row>
    <row r="4" spans="1:3" ht="19.5" customHeight="1">
      <c r="A4" s="86" t="s">
        <v>873</v>
      </c>
      <c r="B4" s="68"/>
      <c r="C4" s="51" t="str">
        <f>evaluare_amalgamare!$K$5</f>
        <v>Ocnița</v>
      </c>
    </row>
    <row r="5" spans="1:3" ht="19.5" customHeight="1">
      <c r="A5" s="86" t="s">
        <v>907</v>
      </c>
      <c r="B5" s="68"/>
      <c r="C5" s="52">
        <f>evaluare_amalgamare!$M$9</f>
        <v>3</v>
      </c>
    </row>
    <row r="6" spans="1:3" ht="19.5" customHeight="1">
      <c r="A6" s="86" t="s">
        <v>908</v>
      </c>
      <c r="B6" s="68"/>
      <c r="C6" s="53">
        <f>evaluare_amalgamare!$M$11</f>
        <v>3648</v>
      </c>
    </row>
    <row r="7" spans="1:3" ht="19.5" customHeight="1">
      <c r="A7" s="85" t="s">
        <v>909</v>
      </c>
      <c r="B7" s="67"/>
      <c r="C7" s="68"/>
    </row>
    <row r="8" spans="1:3" ht="29.25" customHeight="1">
      <c r="A8" s="82" t="s">
        <v>910</v>
      </c>
      <c r="B8" s="68"/>
      <c r="C8" s="54">
        <f>evaluare_amalgamare!$M$19</f>
        <v>400000</v>
      </c>
    </row>
    <row r="9" spans="1:3" ht="30.75" customHeight="1">
      <c r="A9" s="82" t="s">
        <v>911</v>
      </c>
      <c r="B9" s="68"/>
      <c r="C9" s="54">
        <f>evaluare_amalgamare!$M$20</f>
        <v>11825337.472635766</v>
      </c>
    </row>
    <row r="10" spans="1:3" ht="19.5" customHeight="1">
      <c r="A10" s="82" t="s">
        <v>912</v>
      </c>
      <c r="B10" s="68"/>
      <c r="C10" s="54">
        <f>evaluare_amalgamare!$M$21</f>
        <v>912000</v>
      </c>
    </row>
    <row r="11" spans="1:3" ht="19.5" customHeight="1">
      <c r="A11" s="83" t="s">
        <v>913</v>
      </c>
      <c r="B11" s="84"/>
      <c r="C11" s="55">
        <f>SUM($C$8:$C$10)</f>
        <v>13137337.472635766</v>
      </c>
    </row>
    <row r="12" spans="1:3" ht="14.25" customHeight="1"/>
    <row r="13" spans="1:3" ht="14.25" customHeight="1"/>
    <row r="14" spans="1:3" ht="14.25" customHeight="1"/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A8:B8"/>
    <mergeCell ref="A9:B9"/>
    <mergeCell ref="A10:B10"/>
    <mergeCell ref="A11:B11"/>
    <mergeCell ref="A1:C1"/>
    <mergeCell ref="A2:B2"/>
    <mergeCell ref="A3:B3"/>
    <mergeCell ref="A4:B4"/>
    <mergeCell ref="A5:B5"/>
    <mergeCell ref="A6:B6"/>
    <mergeCell ref="A7:C7"/>
  </mergeCells>
  <conditionalFormatting sqref="C8:C11">
    <cfRule type="expression" dxfId="1" priority="1">
      <formula>OR(AND($A8="",$C8&lt;&gt;""),AND($A8&lt;&gt;"",$C8=""))</formula>
    </cfRule>
    <cfRule type="expression" dxfId="0" priority="2">
      <formula>ISNA($B8)</formula>
    </cfRule>
  </conditionalFormatting>
  <pageMargins left="0.70866141732283472" right="0.70866141732283472" top="0.74803149606299213" bottom="0.74803149606299213" header="0" footer="0"/>
  <pageSetup paperSize="9" orientation="portrait" r:id="rId1"/>
  <headerFooter>
    <oddHeader>&amp;CAnexa 1. Formular pentru determinarea centrului administrativ al UAT amalgamate și pentru estimarea transferurilor de la Fondul de amalgamare voluntară a localităților (2)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6</vt:i4>
      </vt:variant>
      <vt:variant>
        <vt:lpstr>Zone denumite</vt:lpstr>
      </vt:variant>
      <vt:variant>
        <vt:i4>38</vt:i4>
      </vt:variant>
    </vt:vector>
  </HeadingPairs>
  <TitlesOfParts>
    <vt:vector size="44" baseType="lpstr">
      <vt:lpstr>raioane</vt:lpstr>
      <vt:lpstr>localitati</vt:lpstr>
      <vt:lpstr>variabile_transfer</vt:lpstr>
      <vt:lpstr>1_Selectare centru admin</vt:lpstr>
      <vt:lpstr>evaluare_amalgamare</vt:lpstr>
      <vt:lpstr>2_Sumar_UAT amalgamată</vt:lpstr>
      <vt:lpstr>Anenii_Noi</vt:lpstr>
      <vt:lpstr>Basarabeasca</vt:lpstr>
      <vt:lpstr>Briceni</vt:lpstr>
      <vt:lpstr>Cahul</vt:lpstr>
      <vt:lpstr>Călărași</vt:lpstr>
      <vt:lpstr>Cantemir</vt:lpstr>
      <vt:lpstr>Căușeni</vt:lpstr>
      <vt:lpstr>Cimișlia</vt:lpstr>
      <vt:lpstr>Criuleni</vt:lpstr>
      <vt:lpstr>Dondușeni</vt:lpstr>
      <vt:lpstr>Drochia</vt:lpstr>
      <vt:lpstr>Dubăsari</vt:lpstr>
      <vt:lpstr>Edineț</vt:lpstr>
      <vt:lpstr>Fălești</vt:lpstr>
      <vt:lpstr>Florești</vt:lpstr>
      <vt:lpstr>Glodeni</vt:lpstr>
      <vt:lpstr>Hîncești</vt:lpstr>
      <vt:lpstr>Ialoveni</vt:lpstr>
      <vt:lpstr>Leova</vt:lpstr>
      <vt:lpstr>localitatiData</vt:lpstr>
      <vt:lpstr>municipiul_balti</vt:lpstr>
      <vt:lpstr>municipiul_Bălți</vt:lpstr>
      <vt:lpstr>municipiul_Chișinău</vt:lpstr>
      <vt:lpstr>Nisporeni</vt:lpstr>
      <vt:lpstr>Ocnița</vt:lpstr>
      <vt:lpstr>Orhei</vt:lpstr>
      <vt:lpstr>raionData</vt:lpstr>
      <vt:lpstr>Rezina</vt:lpstr>
      <vt:lpstr>Rîșcani</vt:lpstr>
      <vt:lpstr>Sîngerei</vt:lpstr>
      <vt:lpstr>Șoldănești</vt:lpstr>
      <vt:lpstr>Soroca</vt:lpstr>
      <vt:lpstr>Ștefan_Vodă</vt:lpstr>
      <vt:lpstr>Strășeni</vt:lpstr>
      <vt:lpstr>Taraclia</vt:lpstr>
      <vt:lpstr>Telenești</vt:lpstr>
      <vt:lpstr>Ungheni</vt:lpstr>
      <vt:lpstr>UTA_Găgăuzia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2026-06-26T08:17:02Z</cp:lastPrinted>
  <dcterms:created xsi:type="dcterms:W3CDTF">2015-06-05T18:17:20Z</dcterms:created>
  <dcterms:modified xsi:type="dcterms:W3CDTF">2026-06-26T09:00:37Z</dcterms:modified>
</cp:coreProperties>
</file>